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File-sv\共有\R7当初\公募要領\様式\R7当初LC-ZEB_様式（新規）\"/>
    </mc:Choice>
  </mc:AlternateContent>
  <xr:revisionPtr revIDLastSave="0" documentId="13_ncr:1_{1F106EF4-0956-4042-AB5F-BEF8CB084305}" xr6:coauthVersionLast="47" xr6:coauthVersionMax="47" xr10:uidLastSave="{00000000-0000-0000-0000-000000000000}"/>
  <bookViews>
    <workbookView xWindow="14850" yWindow="330" windowWidth="13815" windowHeight="1509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単年度事業 (LC-ZEB)" sheetId="26" r:id="rId4"/>
    <sheet name="単年度事業 (車載型、充放電、充電あり）" sheetId="30" r:id="rId5"/>
  </sheets>
  <definedNames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'単年度事業 (LC-ZEB)'!$A$1:$T$48</definedName>
    <definedName name="_xlnm.Print_Area" localSheetId="4">'単年度事業 (車載型、充放電、充電あり）'!$A:$Q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30" l="1"/>
  <c r="I36" i="30" l="1"/>
  <c r="N8" i="30"/>
  <c r="F11" i="30" s="1"/>
  <c r="J8" i="30"/>
  <c r="J11" i="30" l="1"/>
  <c r="N11" i="30" s="1"/>
  <c r="N15" i="30" s="1"/>
  <c r="T9" i="26" l="1"/>
  <c r="T9" i="11"/>
  <c r="T9" i="12"/>
  <c r="M7" i="12" l="1"/>
  <c r="Q7" i="11"/>
  <c r="I10" i="11" s="1"/>
  <c r="M7" i="11"/>
  <c r="M10" i="11" s="1"/>
  <c r="Q10" i="11" l="1"/>
  <c r="M7" i="26"/>
  <c r="K31" i="26" l="1"/>
  <c r="Q7" i="26" s="1"/>
  <c r="I10" i="26" l="1"/>
  <c r="M10" i="26" s="1"/>
  <c r="Q10" i="26" s="1"/>
  <c r="K29" i="11" l="1"/>
  <c r="K31" i="12" l="1"/>
  <c r="Q7" i="12" s="1"/>
  <c r="I10" i="12" s="1"/>
  <c r="M10" i="12" s="1"/>
  <c r="Q10" i="12" s="1"/>
  <c r="K3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Q5" authorId="0" shapeId="0" xr:uid="{4D904D14-0946-468D-B4EB-9A473282C0F2}">
      <text>
        <r>
          <rPr>
            <b/>
            <sz val="11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L7" authorId="0" shapeId="0" xr:uid="{5B247C82-098D-4F27-8A9D-1267F11BE0EC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AA11" authorId="1" shapeId="0" xr:uid="{0F02C4FB-5789-4A91-BFAB-A938888CBF5E}">
      <text>
        <r>
          <rPr>
            <b/>
            <sz val="14"/>
            <color indexed="10"/>
            <rFont val="MS P ゴシック"/>
            <family val="3"/>
            <charset val="128"/>
          </rPr>
          <t>プルダウン選択</t>
        </r>
      </text>
    </comment>
    <comment ref="R33" authorId="0" shapeId="0" xr:uid="{757D361A-2A21-4262-9484-A45F117FEB35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「様式11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Q5" authorId="0" shapeId="0" xr:uid="{031AD9C8-73D1-4FE4-8C19-62A59B293B31}">
      <text>
        <r>
          <rPr>
            <b/>
            <sz val="11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L7" authorId="0" shapeId="0" xr:uid="{F1EA55C9-4419-4B86-A063-7312918D90F8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AA11" authorId="1" shapeId="0" xr:uid="{527CB901-800E-4AC4-95C7-9A4EDC176179}">
      <text>
        <r>
          <rPr>
            <b/>
            <sz val="14"/>
            <color indexed="10"/>
            <rFont val="MS P ゴシック"/>
            <family val="3"/>
            <charset val="128"/>
          </rPr>
          <t>プルダウン選択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「様式11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L7" authorId="0" shapeId="0" xr:uid="{374F995D-3EE4-4A21-824B-0E1EB1852325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D730CD54-F3EA-4BD1-893A-094303B2BB7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E4FC8B7A-4E5D-4A30-8329-950C0F7B80D5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AF12A9A3-087A-4450-A45F-0C9468D6F3C2}">
      <text>
        <r>
          <rPr>
            <b/>
            <sz val="14"/>
            <color indexed="10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  <author>作成者</author>
  </authors>
  <commentList>
    <comment ref="Q4" authorId="0" shapeId="0" xr:uid="{4019B898-077D-44C9-A432-F18B1DC216B3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B8E2884A-42E1-4EBE-B6A3-88634D24BA9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469C9E2E-B5A0-4F4B-AF39-20B5C3755453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Q11" authorId="1" shapeId="0" xr:uid="{875764FF-5793-4DEF-A3AA-111179992B84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DC0C630F-0946-4713-882A-0CCB56C8714F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V17" authorId="2" shapeId="0" xr:uid="{7A1C0886-2184-4C51-AD12-622CAA63BA19}">
      <text>
        <r>
          <rPr>
            <b/>
            <sz val="14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<sst xmlns="http://schemas.openxmlformats.org/spreadsheetml/2006/main" count="398" uniqueCount="136">
  <si>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</si>
  <si>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</si>
  <si>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</si>
  <si>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</si>
  <si>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</si>
  <si>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</si>
  <si>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</si>
  <si>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</si>
  <si>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</si>
  <si>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</si>
  <si>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</si>
  <si>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</si>
  <si>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</si>
  <si>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</si>
  <si>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</si>
  <si>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</si>
  <si>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</si>
  <si>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</si>
  <si>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</si>
  <si>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</si>
  <si>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</si>
  <si>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</si>
  <si>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</si>
  <si>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</si>
  <si>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</si>
  <si>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</si>
  <si>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</si>
  <si>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</si>
  <si>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</si>
  <si>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</si>
  <si>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</si>
  <si>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</si>
  <si>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</si>
  <si>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</si>
  <si>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</si>
  <si>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</si>
  <si>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</si>
  <si>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</si>
  <si>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</si>
  <si>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</si>
  <si>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</si>
  <si>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</si>
  <si>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</si>
  <si>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</si>
  <si>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</si>
  <si>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</si>
  <si>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</si>
  <si>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</si>
  <si>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</si>
  <si>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</si>
  <si>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</si>
  <si>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</si>
  <si>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</si>
  <si>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</si>
  <si>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</si>
  <si>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</si>
  <si>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</si>
  <si>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</si>
  <si>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</si>
  <si>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</si>
  <si>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</si>
  <si>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</si>
  <si>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</si>
  <si>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別添5参照</t>
    <rPh sb="0" eb="2">
      <t>ベッテン</t>
    </rPh>
    <rPh sb="3" eb="5">
      <t>サンショウ</t>
    </rPh>
    <phoneticPr fontId="3"/>
  </si>
  <si>
    <t>基準額は、交付申請時は「－」、採択後は、採択時の補助対象経費を入力してください。</t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</si>
  <si>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</si>
  <si>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</si>
  <si>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</si>
  <si>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</si>
  <si>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</si>
  <si>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</si>
  <si>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</si>
  <si>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</si>
  <si>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</si>
  <si>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</si>
  <si>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</si>
  <si>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</si>
  <si>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</si>
  <si>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</si>
  <si>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</si>
  <si>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</si>
  <si>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</si>
  <si>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</si>
  <si>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</si>
  <si>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</si>
  <si>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</si>
  <si>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</si>
  <si>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</si>
  <si>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</si>
  <si>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</si>
  <si>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</si>
  <si>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</si>
  <si>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</si>
  <si>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</si>
  <si>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</si>
  <si>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</si>
  <si>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</si>
  <si>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別紙２</t>
    <phoneticPr fontId="3"/>
  </si>
  <si>
    <t>○○40箇所</t>
    <rPh sb="4" eb="6">
      <t>カショ</t>
    </rPh>
    <phoneticPr fontId="3"/>
  </si>
  <si>
    <t>単年度事業</t>
    <rPh sb="0" eb="3">
      <t>タンネンド</t>
    </rPh>
    <rPh sb="3" eb="5">
      <t>ジギョウ</t>
    </rPh>
    <phoneticPr fontId="3"/>
  </si>
  <si>
    <t>令和８年○月</t>
    <rPh sb="0" eb="2">
      <t>レイワ</t>
    </rPh>
    <rPh sb="3" eb="4">
      <t>ネン</t>
    </rPh>
    <rPh sb="5" eb="6">
      <t>ガツ</t>
    </rPh>
    <phoneticPr fontId="3"/>
  </si>
  <si>
    <t>-</t>
    <phoneticPr fontId="3"/>
  </si>
  <si>
    <t>建築物等のＺＥＢ化・省ＣＯ２化普及加速事業　経費内訳</t>
    <rPh sb="22" eb="26">
      <t>ケイヒウチワケ</t>
    </rPh>
    <phoneticPr fontId="3"/>
  </si>
  <si>
    <t>新築建築物『ZEB』</t>
    <rPh sb="0" eb="2">
      <t>シンチク</t>
    </rPh>
    <rPh sb="2" eb="5">
      <t>ケンチクブツ</t>
    </rPh>
    <phoneticPr fontId="3"/>
  </si>
  <si>
    <t xml:space="preserve"> ＬＣＣＯ２削減型の先導的な新築ＺＥＢ支援事業</t>
    <rPh sb="6" eb="8">
      <t>サクゲン</t>
    </rPh>
    <rPh sb="8" eb="9">
      <t>ガタ</t>
    </rPh>
    <rPh sb="10" eb="13">
      <t>センドウテキ</t>
    </rPh>
    <rPh sb="14" eb="16">
      <t>シンチク</t>
    </rPh>
    <rPh sb="19" eb="21">
      <t>シエン</t>
    </rPh>
    <phoneticPr fontId="3"/>
  </si>
  <si>
    <t>建築物等のＺＥＢ化・省ＣＯ２化普及加速事業　経費内訳
ＬＣＣＯ２削減型の先導的な新築ＺＥＢ支援事業</t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</si>
  <si>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</si>
  <si>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別紙２　経費内訳</t>
    <phoneticPr fontId="3"/>
  </si>
  <si>
    <t>建築物等のＺＥＢ化・省ＣＯ２化普及加速事業　経費内訳</t>
    <phoneticPr fontId="3"/>
  </si>
  <si>
    <t>＜車載型蓄電池、充放電設備、充電設備を除いた経費＞</t>
    <rPh sb="1" eb="4">
      <t>シャサイガタ</t>
    </rPh>
    <rPh sb="4" eb="7">
      <t>チクデンチ</t>
    </rPh>
    <rPh sb="8" eb="13">
      <t>ジュウホウデンセツビ</t>
    </rPh>
    <rPh sb="14" eb="18">
      <t>ジュウデンセツビ</t>
    </rPh>
    <phoneticPr fontId="3"/>
  </si>
  <si>
    <t>所要経費</t>
  </si>
  <si>
    <t>(2)寄付金その他の収入</t>
  </si>
  <si>
    <t>(5)基準額</t>
  </si>
  <si>
    <t>(6)選定額</t>
  </si>
  <si>
    <t>(7)補助基本額</t>
  </si>
  <si>
    <t>(8)補助金所要額</t>
  </si>
  <si>
    <t>(3)と(6)を比較して
少ない方の額</t>
    <phoneticPr fontId="3"/>
  </si>
  <si>
    <t>所要経費</t>
    <phoneticPr fontId="3"/>
  </si>
  <si>
    <t>(9)車載型蓄電池、充放電設備、充電設備金額</t>
    <rPh sb="20" eb="22">
      <t>キンガク</t>
    </rPh>
    <phoneticPr fontId="3"/>
  </si>
  <si>
    <t>(10)補助対象経費支出予定額合計</t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5" eb="17">
      <t>ゴウケイ</t>
    </rPh>
    <phoneticPr fontId="3"/>
  </si>
  <si>
    <t>(11)車載型蓄電池、充放電設備、充電設備補助金所要額</t>
    <rPh sb="4" eb="6">
      <t>シャサイ</t>
    </rPh>
    <rPh sb="6" eb="7">
      <t>ガタ</t>
    </rPh>
    <rPh sb="7" eb="10">
      <t>チクデンチ</t>
    </rPh>
    <rPh sb="11" eb="14">
      <t>ジュウホウデン</t>
    </rPh>
    <rPh sb="14" eb="16">
      <t>セツビ</t>
    </rPh>
    <rPh sb="17" eb="19">
      <t>ジュウデン</t>
    </rPh>
    <rPh sb="19" eb="21">
      <t>セツビ</t>
    </rPh>
    <rPh sb="21" eb="24">
      <t>ホジョキン</t>
    </rPh>
    <rPh sb="24" eb="26">
      <t>ショヨウ</t>
    </rPh>
    <rPh sb="26" eb="27">
      <t>ガク</t>
    </rPh>
    <phoneticPr fontId="3"/>
  </si>
  <si>
    <t>(12)補助金所要額合計</t>
    <rPh sb="4" eb="7">
      <t>ホジョキン</t>
    </rPh>
    <rPh sb="7" eb="12">
      <t>ショヨウガクゴウケイ</t>
    </rPh>
    <phoneticPr fontId="3"/>
  </si>
  <si>
    <t>総事業費＝補助対象経費支出予定額</t>
    <rPh sb="0" eb="4">
      <t>ソウジギョウヒ</t>
    </rPh>
    <rPh sb="5" eb="7">
      <t>ホジョ</t>
    </rPh>
    <rPh sb="7" eb="9">
      <t>タイショウ</t>
    </rPh>
    <rPh sb="9" eb="11">
      <t>ケイヒ</t>
    </rPh>
    <rPh sb="11" eb="13">
      <t>シシュツ</t>
    </rPh>
    <rPh sb="13" eb="15">
      <t>ヨテイ</t>
    </rPh>
    <rPh sb="15" eb="16">
      <t>ガク</t>
    </rPh>
    <phoneticPr fontId="3"/>
  </si>
  <si>
    <t>(8)＋(11)</t>
    <phoneticPr fontId="3"/>
  </si>
  <si>
    <t>補助対象経費支出予定額内訳</t>
  </si>
  <si>
    <t>金　額</t>
  </si>
  <si>
    <t>積算内訳</t>
  </si>
  <si>
    <t>合　　計</t>
  </si>
  <si>
    <t>(単年度事業)</t>
    <rPh sb="1" eb="2">
      <t>タン</t>
    </rPh>
    <phoneticPr fontId="3"/>
  </si>
  <si>
    <t>＜車載型蓄電池、充放電設備、充電設備の設備費＞</t>
    <rPh sb="19" eb="22">
      <t>セツビヒ</t>
    </rPh>
    <phoneticPr fontId="3"/>
  </si>
  <si>
    <t>購入予定の主な財産の内訳（一品、一組または一式の価格が５０万円以上のもの）</t>
  </si>
  <si>
    <t>名　称</t>
    <phoneticPr fontId="3"/>
  </si>
  <si>
    <t>数量</t>
  </si>
  <si>
    <t>単　価</t>
  </si>
  <si>
    <t>購入予定時期</t>
  </si>
  <si>
    <t>注　本内訳に、見積書または計算書等を添付してください。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</si>
</sst>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48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0"/>
      <color theme="3" tint="0.79998168889431442"/>
      <name val="游ゴシック"/>
      <family val="3"/>
      <charset val="128"/>
      <scheme val="minor"/>
    </font>
    <font>
      <sz val="11"/>
      <color theme="3" tint="0.79998168889431442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0" tint="-0.1499984740745262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0" tint="-0.34998626667073579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u/>
      <sz val="11"/>
      <color theme="0" tint="-0.34998626667073579"/>
      <name val="游ゴシック"/>
      <family val="2"/>
      <charset val="128"/>
      <scheme val="minor"/>
    </font>
    <font>
      <b/>
      <sz val="14"/>
      <color indexed="10"/>
      <name val="MS P ゴシック"/>
      <family val="3"/>
      <charset val="128"/>
    </font>
    <font>
      <b/>
      <sz val="14"/>
      <color indexed="9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rgb="FF000000"/>
      </top>
      <bottom/>
      <diagonal/>
    </border>
    <border>
      <left style="thick">
        <color indexed="64"/>
      </left>
      <right/>
      <top style="thick">
        <color rgb="FF000000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thick">
        <color rgb="FF000000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32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8" fillId="4" borderId="0" xfId="0" applyFont="1" applyFill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32" fillId="2" borderId="0" xfId="0" applyFont="1" applyFill="1">
      <alignment vertical="center"/>
    </xf>
    <xf numFmtId="0" fontId="33" fillId="4" borderId="0" xfId="0" applyFont="1" applyFill="1">
      <alignment vertical="center"/>
    </xf>
    <xf numFmtId="0" fontId="35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6" fillId="0" borderId="0" xfId="0" applyFont="1" applyAlignment="1">
      <alignment vertical="center" wrapText="1"/>
    </xf>
    <xf numFmtId="0" fontId="37" fillId="2" borderId="0" xfId="0" applyFont="1" applyFill="1">
      <alignment vertical="center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5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40" fillId="0" borderId="0" xfId="0" applyFont="1">
      <alignment vertical="center"/>
    </xf>
    <xf numFmtId="0" fontId="41" fillId="2" borderId="0" xfId="0" applyFont="1" applyFill="1">
      <alignment vertical="center"/>
    </xf>
    <xf numFmtId="0" fontId="26" fillId="0" borderId="31" xfId="0" applyFont="1" applyBorder="1" applyAlignment="1">
      <alignment vertical="center" shrinkToFit="1"/>
    </xf>
    <xf numFmtId="0" fontId="26" fillId="0" borderId="23" xfId="0" applyFont="1" applyBorder="1" applyAlignment="1">
      <alignment vertical="center" shrinkToFit="1"/>
    </xf>
    <xf numFmtId="0" fontId="26" fillId="0" borderId="24" xfId="0" applyFont="1" applyBorder="1" applyAlignment="1">
      <alignment horizontal="left" vertical="center"/>
    </xf>
    <xf numFmtId="0" fontId="26" fillId="0" borderId="31" xfId="0" applyFont="1" applyBorder="1" applyAlignment="1">
      <alignment horizontal="left" vertical="center" shrinkToFit="1"/>
    </xf>
    <xf numFmtId="0" fontId="26" fillId="0" borderId="23" xfId="0" applyFont="1" applyBorder="1" applyAlignment="1">
      <alignment horizontal="left" vertical="center" shrinkToFit="1"/>
    </xf>
    <xf numFmtId="0" fontId="42" fillId="0" borderId="0" xfId="0" applyFont="1">
      <alignment vertical="center"/>
    </xf>
    <xf numFmtId="0" fontId="43" fillId="2" borderId="0" xfId="0" applyFont="1" applyFill="1">
      <alignment vertical="center"/>
    </xf>
    <xf numFmtId="0" fontId="44" fillId="2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50" xfId="0" applyFont="1" applyBorder="1" applyAlignment="1">
      <alignment horizontal="justify" vertical="center" wrapText="1"/>
    </xf>
    <xf numFmtId="0" fontId="5" fillId="0" borderId="51" xfId="0" applyFont="1" applyBorder="1" applyAlignment="1">
      <alignment horizontal="justify" vertical="center" wrapText="1"/>
    </xf>
    <xf numFmtId="0" fontId="5" fillId="0" borderId="52" xfId="0" applyFont="1" applyBorder="1" applyAlignment="1">
      <alignment horizontal="justify" vertical="center" wrapText="1"/>
    </xf>
    <xf numFmtId="0" fontId="5" fillId="0" borderId="50" xfId="0" applyFont="1" applyBorder="1">
      <alignment vertical="center"/>
    </xf>
    <xf numFmtId="0" fontId="5" fillId="0" borderId="51" xfId="0" applyFont="1" applyBorder="1">
      <alignment vertical="center"/>
    </xf>
    <xf numFmtId="0" fontId="5" fillId="0" borderId="52" xfId="0" applyFont="1" applyBorder="1">
      <alignment vertical="center"/>
    </xf>
    <xf numFmtId="38" fontId="5" fillId="0" borderId="5" xfId="1" applyFont="1" applyBorder="1" applyAlignment="1">
      <alignment horizontal="center" vertical="center" wrapText="1"/>
    </xf>
    <xf numFmtId="38" fontId="5" fillId="0" borderId="8" xfId="1" applyFont="1" applyBorder="1" applyAlignment="1">
      <alignment horizontal="justify" vertical="center" wrapText="1"/>
    </xf>
    <xf numFmtId="38" fontId="5" fillId="0" borderId="0" xfId="1" applyFont="1" applyBorder="1" applyAlignment="1">
      <alignment horizontal="justify" vertical="center" wrapText="1"/>
    </xf>
    <xf numFmtId="38" fontId="5" fillId="0" borderId="6" xfId="1" applyFont="1" applyBorder="1" applyAlignment="1">
      <alignment horizontal="center" vertical="center" wrapText="1"/>
    </xf>
    <xf numFmtId="38" fontId="5" fillId="0" borderId="56" xfId="1" applyFont="1" applyFill="1" applyBorder="1" applyAlignment="1">
      <alignment horizontal="center" vertical="center" wrapText="1"/>
    </xf>
    <xf numFmtId="0" fontId="5" fillId="0" borderId="8" xfId="0" applyFont="1" applyBorder="1">
      <alignment vertical="center"/>
    </xf>
    <xf numFmtId="38" fontId="5" fillId="0" borderId="0" xfId="1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 wrapText="1"/>
    </xf>
    <xf numFmtId="38" fontId="5" fillId="0" borderId="69" xfId="1" applyFont="1" applyFill="1" applyBorder="1" applyAlignment="1">
      <alignment horizontal="center" vertical="center" wrapText="1"/>
    </xf>
    <xf numFmtId="38" fontId="5" fillId="0" borderId="71" xfId="1" applyFont="1" applyBorder="1" applyAlignment="1">
      <alignment horizontal="center" vertical="center" wrapText="1"/>
    </xf>
    <xf numFmtId="38" fontId="5" fillId="0" borderId="74" xfId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centerContinuous" vertical="center"/>
    </xf>
    <xf numFmtId="0" fontId="11" fillId="0" borderId="11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38" fontId="11" fillId="0" borderId="1" xfId="1" applyFont="1" applyBorder="1" applyAlignment="1">
      <alignment horizontal="center"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5" fillId="0" borderId="75" xfId="0" applyFont="1" applyBorder="1" applyAlignment="1">
      <alignment horizontal="center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1" fillId="3" borderId="48" xfId="0" applyFont="1" applyFill="1" applyBorder="1" applyAlignment="1">
      <alignment horizontal="center" vertical="center"/>
    </xf>
    <xf numFmtId="0" fontId="11" fillId="3" borderId="49" xfId="0" applyFont="1" applyFill="1" applyBorder="1" applyAlignment="1">
      <alignment horizontal="center" vertical="center"/>
    </xf>
    <xf numFmtId="0" fontId="11" fillId="3" borderId="53" xfId="0" applyFont="1" applyFill="1" applyBorder="1" applyAlignment="1">
      <alignment horizontal="justify" vertical="center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24" fillId="0" borderId="20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7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24" fillId="0" borderId="20" xfId="0" applyFont="1" applyBorder="1" applyAlignment="1">
      <alignment horizontal="left" vertical="top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3" fillId="0" borderId="0" xfId="0" applyFont="1" applyAlignment="1">
      <alignment horizontal="left" vertical="center"/>
    </xf>
    <xf numFmtId="0" fontId="36" fillId="6" borderId="42" xfId="0" applyFont="1" applyFill="1" applyBorder="1">
      <alignment vertical="center"/>
    </xf>
    <xf numFmtId="0" fontId="36" fillId="6" borderId="43" xfId="0" applyFont="1" applyFill="1" applyBorder="1">
      <alignment vertical="center"/>
    </xf>
    <xf numFmtId="0" fontId="36" fillId="6" borderId="44" xfId="0" applyFont="1" applyFill="1" applyBorder="1">
      <alignment vertical="center"/>
    </xf>
    <xf numFmtId="0" fontId="0" fillId="0" borderId="28" xfId="0" applyBorder="1" applyAlignment="1">
      <alignment horizontal="center" vertical="center"/>
    </xf>
    <xf numFmtId="0" fontId="14" fillId="0" borderId="21" xfId="0" applyFont="1" applyBorder="1">
      <alignment vertical="center"/>
    </xf>
    <xf numFmtId="0" fontId="14" fillId="0" borderId="46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7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21" xfId="0" applyFont="1" applyBorder="1" applyAlignment="1">
      <alignment horizontal="left" vertical="top"/>
    </xf>
    <xf numFmtId="0" fontId="14" fillId="0" borderId="46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7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3" borderId="28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4" fillId="0" borderId="0" xfId="0" applyFont="1" applyAlignment="1">
      <alignment horizontal="left" vertical="top" wrapText="1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1" fillId="3" borderId="18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6" fillId="3" borderId="9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7" fillId="3" borderId="8" xfId="0" applyFont="1" applyFill="1" applyBorder="1" applyAlignment="1" applyProtection="1">
      <alignment horizontal="left" vertical="center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17" fillId="3" borderId="7" xfId="0" applyFont="1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0" fontId="11" fillId="3" borderId="15" xfId="0" applyFont="1" applyFill="1" applyBorder="1" applyProtection="1">
      <alignment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26" fillId="0" borderId="19" xfId="0" applyNumberFormat="1" applyFont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vertical="center" wrapText="1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0" fontId="5" fillId="0" borderId="19" xfId="0" applyFont="1" applyBorder="1" applyAlignment="1">
      <alignment horizontal="center" vertical="center"/>
    </xf>
    <xf numFmtId="0" fontId="27" fillId="3" borderId="24" xfId="0" applyFont="1" applyFill="1" applyBorder="1" applyAlignment="1">
      <alignment horizontal="center" vertical="center"/>
    </xf>
    <xf numFmtId="0" fontId="27" fillId="3" borderId="31" xfId="0" applyFont="1" applyFill="1" applyBorder="1" applyAlignment="1">
      <alignment horizontal="center" vertical="center"/>
    </xf>
    <xf numFmtId="0" fontId="27" fillId="3" borderId="23" xfId="0" applyFont="1" applyFill="1" applyBorder="1" applyAlignment="1">
      <alignment horizontal="center" vertical="center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0" fontId="11" fillId="7" borderId="19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4" xfId="0" applyBorder="1" applyAlignment="1">
      <alignment horizontal="justify" vertical="center" wrapText="1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0" fontId="11" fillId="3" borderId="8" xfId="0" applyFont="1" applyFill="1" applyBorder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12" fillId="3" borderId="6" xfId="0" applyFont="1" applyFill="1" applyBorder="1" applyAlignment="1">
      <alignment horizontal="left" vertical="center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0" fontId="12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7" fontId="11" fillId="3" borderId="8" xfId="0" applyNumberFormat="1" applyFont="1" applyFill="1" applyBorder="1">
      <alignment vertical="center"/>
    </xf>
    <xf numFmtId="177" fontId="12" fillId="3" borderId="0" xfId="0" applyNumberFormat="1" applyFont="1" applyFill="1">
      <alignment vertical="center"/>
    </xf>
    <xf numFmtId="177" fontId="12" fillId="3" borderId="6" xfId="0" applyNumberFormat="1" applyFont="1" applyFill="1" applyBorder="1">
      <alignment vertical="center"/>
    </xf>
    <xf numFmtId="0" fontId="11" fillId="3" borderId="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7" xfId="0" applyFont="1" applyFill="1" applyBorder="1">
      <alignment vertical="center"/>
    </xf>
    <xf numFmtId="0" fontId="12" fillId="3" borderId="4" xfId="0" applyFont="1" applyFill="1" applyBorder="1">
      <alignment vertical="center"/>
    </xf>
    <xf numFmtId="0" fontId="12" fillId="3" borderId="5" xfId="0" applyFont="1" applyFill="1" applyBorder="1">
      <alignment vertical="center"/>
    </xf>
    <xf numFmtId="176" fontId="11" fillId="3" borderId="7" xfId="0" applyNumberFormat="1" applyFont="1" applyFill="1" applyBorder="1">
      <alignment vertical="center"/>
    </xf>
    <xf numFmtId="177" fontId="11" fillId="3" borderId="7" xfId="0" applyNumberFormat="1" applyFont="1" applyFill="1" applyBorder="1">
      <alignment vertical="center"/>
    </xf>
    <xf numFmtId="177" fontId="12" fillId="3" borderId="4" xfId="0" applyNumberFormat="1" applyFont="1" applyFill="1" applyBorder="1">
      <alignment vertical="center"/>
    </xf>
    <xf numFmtId="177" fontId="12" fillId="3" borderId="5" xfId="0" applyNumberFormat="1" applyFont="1" applyFill="1" applyBorder="1">
      <alignment vertical="center"/>
    </xf>
    <xf numFmtId="0" fontId="5" fillId="0" borderId="10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11" fillId="3" borderId="9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7" fontId="11" fillId="3" borderId="9" xfId="0" applyNumberFormat="1" applyFont="1" applyFill="1" applyBorder="1">
      <alignment vertical="center"/>
    </xf>
    <xf numFmtId="177" fontId="12" fillId="3" borderId="2" xfId="0" applyNumberFormat="1" applyFont="1" applyFill="1" applyBorder="1">
      <alignment vertical="center"/>
    </xf>
    <xf numFmtId="177" fontId="12" fillId="3" borderId="3" xfId="0" applyNumberFormat="1" applyFont="1" applyFill="1" applyBorder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27" fillId="3" borderId="19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11" fillId="3" borderId="7" xfId="0" applyFont="1" applyFill="1" applyBorder="1" applyAlignment="1">
      <alignment horizontal="justify" vertical="center" wrapText="1"/>
    </xf>
    <xf numFmtId="0" fontId="11" fillId="3" borderId="5" xfId="0" applyFont="1" applyFill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justify" vertical="center"/>
    </xf>
    <xf numFmtId="0" fontId="12" fillId="3" borderId="0" xfId="0" applyFont="1" applyFill="1" applyAlignment="1">
      <alignment horizontal="justify" vertical="center"/>
    </xf>
    <xf numFmtId="0" fontId="12" fillId="3" borderId="6" xfId="0" applyFont="1" applyFill="1" applyBorder="1" applyAlignment="1">
      <alignment horizontal="justify" vertical="center"/>
    </xf>
    <xf numFmtId="38" fontId="11" fillId="3" borderId="8" xfId="1" applyFont="1" applyFill="1" applyBorder="1">
      <alignment vertical="center"/>
    </xf>
    <xf numFmtId="38" fontId="12" fillId="3" borderId="0" xfId="1" applyFont="1" applyFill="1">
      <alignment vertical="center"/>
    </xf>
    <xf numFmtId="38" fontId="12" fillId="3" borderId="6" xfId="1" applyFont="1" applyFill="1" applyBorder="1">
      <alignment vertical="center"/>
    </xf>
    <xf numFmtId="0" fontId="11" fillId="3" borderId="8" xfId="0" applyFont="1" applyFill="1" applyBorder="1" applyAlignment="1">
      <alignment horizontal="justify" vertical="center" wrapText="1"/>
    </xf>
    <xf numFmtId="0" fontId="11" fillId="3" borderId="6" xfId="0" applyFont="1" applyFill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justify" vertical="center"/>
    </xf>
    <xf numFmtId="0" fontId="11" fillId="3" borderId="6" xfId="0" applyFont="1" applyFill="1" applyBorder="1" applyAlignment="1">
      <alignment horizontal="justify" vertical="center"/>
    </xf>
    <xf numFmtId="38" fontId="11" fillId="0" borderId="10" xfId="1" applyFont="1" applyFill="1" applyBorder="1">
      <alignment vertical="center"/>
    </xf>
    <xf numFmtId="38" fontId="12" fillId="0" borderId="11" xfId="1" applyFont="1" applyFill="1" applyBorder="1">
      <alignment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 wrapText="1"/>
    </xf>
    <xf numFmtId="38" fontId="5" fillId="0" borderId="2" xfId="1" applyFont="1" applyBorder="1" applyAlignment="1">
      <alignment horizontal="left" vertical="top" wrapText="1"/>
    </xf>
    <xf numFmtId="38" fontId="5" fillId="0" borderId="58" xfId="1" applyFont="1" applyBorder="1" applyAlignment="1">
      <alignment horizontal="left" vertical="top" wrapText="1"/>
    </xf>
    <xf numFmtId="38" fontId="5" fillId="0" borderId="59" xfId="1" applyFont="1" applyBorder="1" applyAlignment="1">
      <alignment horizontal="left" vertical="top" wrapText="1"/>
    </xf>
    <xf numFmtId="38" fontId="5" fillId="0" borderId="60" xfId="1" applyFont="1" applyBorder="1" applyAlignment="1">
      <alignment vertical="top" shrinkToFit="1"/>
    </xf>
    <xf numFmtId="38" fontId="5" fillId="0" borderId="61" xfId="1" applyFont="1" applyBorder="1" applyAlignment="1">
      <alignment vertical="top" shrinkToFit="1"/>
    </xf>
    <xf numFmtId="38" fontId="5" fillId="0" borderId="62" xfId="1" applyFont="1" applyBorder="1" applyAlignment="1">
      <alignment vertical="top" shrinkToFit="1"/>
    </xf>
    <xf numFmtId="38" fontId="2" fillId="0" borderId="26" xfId="1" applyFont="1" applyBorder="1" applyAlignment="1">
      <alignment horizontal="left" vertical="center" wrapText="1"/>
    </xf>
    <xf numFmtId="38" fontId="2" fillId="0" borderId="64" xfId="1" applyFont="1" applyBorder="1" applyAlignment="1">
      <alignment horizontal="left" vertical="center" wrapText="1"/>
    </xf>
    <xf numFmtId="0" fontId="11" fillId="3" borderId="9" xfId="0" applyFont="1" applyFill="1" applyBorder="1" applyAlignment="1">
      <alignment horizontal="justify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1" fillId="3" borderId="9" xfId="0" applyFont="1" applyFill="1" applyBorder="1" applyAlignment="1">
      <alignment horizontal="justify" vertical="center"/>
    </xf>
    <xf numFmtId="0" fontId="12" fillId="3" borderId="2" xfId="0" applyFont="1" applyFill="1" applyBorder="1" applyAlignment="1">
      <alignment horizontal="justify" vertical="center"/>
    </xf>
    <xf numFmtId="0" fontId="12" fillId="3" borderId="3" xfId="0" applyFont="1" applyFill="1" applyBorder="1" applyAlignment="1">
      <alignment horizontal="justify" vertical="center"/>
    </xf>
    <xf numFmtId="38" fontId="11" fillId="3" borderId="9" xfId="1" applyFont="1" applyFill="1" applyBorder="1">
      <alignment vertical="center"/>
    </xf>
    <xf numFmtId="38" fontId="12" fillId="3" borderId="2" xfId="1" applyFont="1" applyFill="1" applyBorder="1">
      <alignment vertical="center"/>
    </xf>
    <xf numFmtId="38" fontId="12" fillId="3" borderId="3" xfId="1" applyFont="1" applyFill="1" applyBorder="1">
      <alignment vertical="center"/>
    </xf>
    <xf numFmtId="38" fontId="5" fillId="0" borderId="65" xfId="1" applyFont="1" applyBorder="1" applyAlignment="1">
      <alignment horizontal="left" vertical="center"/>
    </xf>
    <xf numFmtId="38" fontId="5" fillId="0" borderId="26" xfId="1" applyFont="1" applyBorder="1" applyAlignment="1">
      <alignment horizontal="left" vertical="center"/>
    </xf>
    <xf numFmtId="38" fontId="5" fillId="0" borderId="66" xfId="1" applyFont="1" applyBorder="1" applyAlignment="1">
      <alignment horizontal="left" vertical="center"/>
    </xf>
    <xf numFmtId="38" fontId="5" fillId="0" borderId="65" xfId="1" applyFont="1" applyBorder="1" applyAlignment="1">
      <alignment horizontal="left" vertical="center" wrapText="1"/>
    </xf>
    <xf numFmtId="38" fontId="5" fillId="0" borderId="26" xfId="1" applyFont="1" applyBorder="1" applyAlignment="1">
      <alignment horizontal="left" vertical="center" wrapText="1"/>
    </xf>
    <xf numFmtId="38" fontId="5" fillId="0" borderId="66" xfId="1" applyFont="1" applyBorder="1" applyAlignment="1">
      <alignment horizontal="left" vertical="center" wrapText="1"/>
    </xf>
    <xf numFmtId="38" fontId="5" fillId="0" borderId="65" xfId="1" applyFont="1" applyBorder="1" applyAlignment="1">
      <alignment vertical="center" shrinkToFit="1"/>
    </xf>
    <xf numFmtId="38" fontId="5" fillId="0" borderId="26" xfId="1" applyFont="1" applyBorder="1" applyAlignment="1">
      <alignment vertical="center" shrinkToFit="1"/>
    </xf>
    <xf numFmtId="38" fontId="5" fillId="0" borderId="66" xfId="1" applyFont="1" applyBorder="1" applyAlignment="1">
      <alignment vertical="center" shrinkToFit="1"/>
    </xf>
    <xf numFmtId="38" fontId="5" fillId="3" borderId="68" xfId="1" applyFont="1" applyFill="1" applyBorder="1" applyAlignment="1">
      <alignment vertical="center"/>
    </xf>
    <xf numFmtId="38" fontId="5" fillId="3" borderId="70" xfId="1" applyFont="1" applyFill="1" applyBorder="1" applyAlignment="1">
      <alignment vertical="center"/>
    </xf>
    <xf numFmtId="38" fontId="5" fillId="0" borderId="72" xfId="1" applyFont="1" applyFill="1" applyBorder="1" applyAlignment="1">
      <alignment vertical="center"/>
    </xf>
    <xf numFmtId="38" fontId="5" fillId="0" borderId="73" xfId="1" applyFont="1" applyFill="1" applyBorder="1" applyAlignment="1">
      <alignment vertical="center"/>
    </xf>
    <xf numFmtId="38" fontId="5" fillId="0" borderId="7" xfId="1" applyFont="1" applyFill="1" applyBorder="1" applyAlignment="1">
      <alignment horizontal="right" vertical="center"/>
    </xf>
    <xf numFmtId="38" fontId="0" fillId="0" borderId="4" xfId="1" applyFont="1" applyFill="1" applyBorder="1" applyAlignment="1">
      <alignment horizontal="right" vertical="center"/>
    </xf>
    <xf numFmtId="38" fontId="5" fillId="0" borderId="9" xfId="1" applyFont="1" applyBorder="1" applyAlignment="1">
      <alignment horizontal="left" vertical="center"/>
    </xf>
    <xf numFmtId="38" fontId="5" fillId="0" borderId="2" xfId="1" applyFont="1" applyBorder="1" applyAlignment="1">
      <alignment horizontal="left" vertical="center"/>
    </xf>
    <xf numFmtId="38" fontId="5" fillId="0" borderId="3" xfId="1" applyFont="1" applyBorder="1" applyAlignment="1">
      <alignment horizontal="left" vertical="center"/>
    </xf>
    <xf numFmtId="38" fontId="5" fillId="0" borderId="9" xfId="1" applyFont="1" applyBorder="1" applyAlignment="1">
      <alignment horizontal="justify" vertical="center" wrapText="1"/>
    </xf>
    <xf numFmtId="38" fontId="5" fillId="0" borderId="2" xfId="1" applyFont="1" applyBorder="1" applyAlignment="1">
      <alignment horizontal="justify" vertical="center" wrapText="1"/>
    </xf>
    <xf numFmtId="38" fontId="5" fillId="0" borderId="3" xfId="1" applyFont="1" applyBorder="1" applyAlignment="1">
      <alignment horizontal="justify" vertical="center" wrapText="1"/>
    </xf>
    <xf numFmtId="38" fontId="2" fillId="0" borderId="50" xfId="1" applyFont="1" applyBorder="1" applyAlignment="1">
      <alignment horizontal="justify" vertical="center" wrapText="1"/>
    </xf>
    <xf numFmtId="38" fontId="2" fillId="0" borderId="51" xfId="1" applyFont="1" applyBorder="1" applyAlignment="1">
      <alignment horizontal="justify" vertical="center" wrapText="1"/>
    </xf>
    <xf numFmtId="38" fontId="2" fillId="0" borderId="52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6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50" xfId="0" applyFont="1" applyBorder="1" applyAlignment="1">
      <alignment horizontal="justify" vertical="top" wrapText="1"/>
    </xf>
    <xf numFmtId="0" fontId="5" fillId="0" borderId="51" xfId="0" applyFont="1" applyBorder="1" applyAlignment="1">
      <alignment horizontal="justify" vertical="top" wrapText="1"/>
    </xf>
    <xf numFmtId="0" fontId="5" fillId="0" borderId="52" xfId="0" applyFont="1" applyBorder="1" applyAlignment="1">
      <alignment horizontal="justify" vertical="top" wrapText="1"/>
    </xf>
    <xf numFmtId="0" fontId="5" fillId="0" borderId="50" xfId="0" applyFont="1" applyBorder="1" applyAlignment="1">
      <alignment horizontal="justify" vertical="center" wrapText="1"/>
    </xf>
    <xf numFmtId="0" fontId="5" fillId="0" borderId="51" xfId="0" applyFont="1" applyBorder="1" applyAlignment="1">
      <alignment horizontal="justify" vertical="center" wrapText="1"/>
    </xf>
    <xf numFmtId="0" fontId="5" fillId="0" borderId="52" xfId="0" applyFont="1" applyBorder="1" applyAlignment="1">
      <alignment horizontal="justify" vertical="center" wrapText="1"/>
    </xf>
    <xf numFmtId="38" fontId="5" fillId="3" borderId="7" xfId="1" applyFont="1" applyFill="1" applyBorder="1" applyAlignment="1">
      <alignment horizontal="right" vertical="center"/>
    </xf>
    <xf numFmtId="38" fontId="0" fillId="3" borderId="4" xfId="1" applyFont="1" applyFill="1" applyBorder="1" applyAlignment="1">
      <alignment horizontal="right" vertical="center"/>
    </xf>
    <xf numFmtId="38" fontId="5" fillId="0" borderId="7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5" fillId="3" borderId="54" xfId="1" applyFont="1" applyFill="1" applyBorder="1" applyAlignment="1">
      <alignment horizontal="right" vertical="center"/>
    </xf>
    <xf numFmtId="38" fontId="0" fillId="3" borderId="55" xfId="1" applyFont="1" applyFill="1" applyBorder="1" applyAlignment="1">
      <alignment horizontal="right" vertical="center"/>
    </xf>
    <xf numFmtId="38" fontId="5" fillId="0" borderId="54" xfId="1" applyFont="1" applyBorder="1" applyAlignment="1">
      <alignment vertical="center"/>
    </xf>
    <xf numFmtId="38" fontId="0" fillId="0" borderId="55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9525</xdr:colOff>
      <xdr:row>22</xdr:row>
      <xdr:rowOff>76200</xdr:rowOff>
    </xdr:from>
    <xdr:to>
      <xdr:col>29</xdr:col>
      <xdr:colOff>266700</xdr:colOff>
      <xdr:row>24</xdr:row>
      <xdr:rowOff>17145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572250" y="5143500"/>
          <a:ext cx="3457575" cy="36004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9EC74F-8581-487A-8B30-757D65A27847}"/>
            </a:ext>
          </a:extLst>
        </xdr:cNvPr>
        <xdr:cNvSpPr txBox="1"/>
      </xdr:nvSpPr>
      <xdr:spPr>
        <a:xfrm>
          <a:off x="5762625" y="843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35" t="s">
        <v>61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</row>
    <row r="3" spans="1:17" ht="9" customHeight="1"/>
    <row r="4" spans="1:17">
      <c r="A4" t="s">
        <v>30</v>
      </c>
    </row>
    <row r="5" spans="1:17">
      <c r="A5" s="136"/>
      <c r="B5" s="136"/>
      <c r="C5" s="136"/>
      <c r="D5" s="136"/>
      <c r="E5" s="137" t="s">
        <v>31</v>
      </c>
      <c r="F5" s="137"/>
      <c r="G5" s="137"/>
      <c r="H5" s="137"/>
      <c r="I5" s="137"/>
      <c r="J5" s="137"/>
      <c r="K5" s="137"/>
      <c r="L5" s="137"/>
      <c r="M5" s="137"/>
      <c r="N5" s="137"/>
    </row>
    <row r="6" spans="1:17">
      <c r="A6" s="136" t="s">
        <v>62</v>
      </c>
      <c r="B6" s="136"/>
      <c r="C6" s="136"/>
      <c r="D6" s="136"/>
      <c r="E6" s="136" t="s">
        <v>60</v>
      </c>
      <c r="F6" s="136"/>
      <c r="G6" s="136"/>
      <c r="H6" s="136"/>
      <c r="I6" s="136"/>
      <c r="J6" s="136"/>
      <c r="K6" s="136"/>
      <c r="L6" s="136"/>
      <c r="M6" s="136"/>
      <c r="N6" s="136"/>
    </row>
    <row r="7" spans="1:17" ht="9" customHeight="1"/>
    <row r="8" spans="1:17">
      <c r="A8" t="s">
        <v>58</v>
      </c>
    </row>
    <row r="10" spans="1:17">
      <c r="A10" s="138" t="s">
        <v>32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</row>
    <row r="11" spans="1:17" ht="18.75" customHeight="1">
      <c r="A11" s="139" t="s">
        <v>33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</row>
    <row r="12" spans="1:17">
      <c r="A12" s="139"/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</row>
    <row r="13" spans="1:17">
      <c r="A13" s="139"/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</row>
    <row r="15" spans="1:17">
      <c r="A15" s="138" t="s">
        <v>34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</row>
    <row r="16" spans="1:17" ht="28.5" customHeight="1">
      <c r="A16" s="133" t="s">
        <v>105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</row>
    <row r="17" spans="1:17" ht="18" customHeight="1">
      <c r="A17" s="134"/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</row>
    <row r="18" spans="1:17" ht="19.5" thickBot="1">
      <c r="A18" s="40"/>
    </row>
    <row r="19" spans="1:17" ht="15" customHeight="1">
      <c r="A19" s="120" t="s">
        <v>94</v>
      </c>
      <c r="B19" s="132" t="s">
        <v>93</v>
      </c>
      <c r="C19" s="124"/>
      <c r="D19" s="124"/>
      <c r="E19" s="125"/>
      <c r="F19" s="123" t="s">
        <v>13</v>
      </c>
      <c r="G19" s="124"/>
      <c r="H19" s="124"/>
      <c r="I19" s="125"/>
      <c r="J19" s="123" t="s">
        <v>90</v>
      </c>
      <c r="K19" s="153"/>
      <c r="L19" s="153"/>
      <c r="M19" s="154"/>
      <c r="N19" s="123" t="s">
        <v>91</v>
      </c>
      <c r="O19" s="153"/>
      <c r="P19" s="153"/>
      <c r="Q19" s="154"/>
    </row>
    <row r="20" spans="1:17" ht="15" customHeight="1">
      <c r="A20" s="121"/>
      <c r="B20" s="126"/>
      <c r="C20" s="127"/>
      <c r="D20" s="127"/>
      <c r="E20" s="128"/>
      <c r="F20" s="126"/>
      <c r="G20" s="127"/>
      <c r="H20" s="127"/>
      <c r="I20" s="128"/>
      <c r="J20" s="155"/>
      <c r="K20" s="156"/>
      <c r="L20" s="156"/>
      <c r="M20" s="157"/>
      <c r="N20" s="155"/>
      <c r="O20" s="156"/>
      <c r="P20" s="156"/>
      <c r="Q20" s="157"/>
    </row>
    <row r="21" spans="1:17" ht="15" customHeight="1" thickBot="1">
      <c r="A21" s="121"/>
      <c r="B21" s="129"/>
      <c r="C21" s="130"/>
      <c r="D21" s="130"/>
      <c r="E21" s="131"/>
      <c r="F21" s="129"/>
      <c r="G21" s="130"/>
      <c r="H21" s="130"/>
      <c r="I21" s="131"/>
      <c r="J21" s="158"/>
      <c r="K21" s="159"/>
      <c r="L21" s="159"/>
      <c r="M21" s="160"/>
      <c r="N21" s="158"/>
      <c r="O21" s="159"/>
      <c r="P21" s="159"/>
      <c r="Q21" s="160"/>
    </row>
    <row r="22" spans="1:17" ht="19.5" thickBot="1">
      <c r="A22" s="121"/>
      <c r="B22" s="162"/>
      <c r="C22" s="161"/>
      <c r="D22" s="161"/>
      <c r="E22" s="41" t="s">
        <v>5</v>
      </c>
      <c r="F22" s="161"/>
      <c r="G22" s="161"/>
      <c r="H22" s="161"/>
      <c r="I22" s="41" t="s">
        <v>5</v>
      </c>
      <c r="J22" s="144"/>
      <c r="K22" s="144"/>
      <c r="L22" s="144"/>
      <c r="M22" s="41" t="s">
        <v>5</v>
      </c>
      <c r="N22" s="144"/>
      <c r="O22" s="144"/>
      <c r="P22" s="144"/>
      <c r="Q22" s="41" t="s">
        <v>5</v>
      </c>
    </row>
    <row r="23" spans="1:17" ht="15" customHeight="1">
      <c r="A23" s="121"/>
      <c r="B23" s="132" t="s">
        <v>6</v>
      </c>
      <c r="C23" s="124"/>
      <c r="D23" s="124"/>
      <c r="E23" s="125"/>
      <c r="F23" s="123" t="s">
        <v>95</v>
      </c>
      <c r="G23" s="124"/>
      <c r="H23" s="124"/>
      <c r="I23" s="125"/>
      <c r="J23" s="123" t="s">
        <v>96</v>
      </c>
      <c r="K23" s="153"/>
      <c r="L23" s="153"/>
      <c r="M23" s="154"/>
      <c r="N23" s="123" t="s">
        <v>92</v>
      </c>
      <c r="O23" s="145"/>
      <c r="P23" s="145"/>
      <c r="Q23" s="146"/>
    </row>
    <row r="24" spans="1:17" ht="7.5" customHeight="1">
      <c r="A24" s="121"/>
      <c r="B24" s="126"/>
      <c r="C24" s="127"/>
      <c r="D24" s="127"/>
      <c r="E24" s="128"/>
      <c r="F24" s="126"/>
      <c r="G24" s="127"/>
      <c r="H24" s="127"/>
      <c r="I24" s="128"/>
      <c r="J24" s="155"/>
      <c r="K24" s="156"/>
      <c r="L24" s="156"/>
      <c r="M24" s="157"/>
      <c r="N24" s="147"/>
      <c r="O24" s="148"/>
      <c r="P24" s="148"/>
      <c r="Q24" s="149"/>
    </row>
    <row r="25" spans="1:17" ht="15" customHeight="1">
      <c r="A25" s="121"/>
      <c r="B25" s="126"/>
      <c r="C25" s="127"/>
      <c r="D25" s="127"/>
      <c r="E25" s="128"/>
      <c r="F25" s="126"/>
      <c r="G25" s="127"/>
      <c r="H25" s="127"/>
      <c r="I25" s="128"/>
      <c r="J25" s="155"/>
      <c r="K25" s="156"/>
      <c r="L25" s="156"/>
      <c r="M25" s="157"/>
      <c r="N25" s="147"/>
      <c r="O25" s="148"/>
      <c r="P25" s="148"/>
      <c r="Q25" s="149"/>
    </row>
    <row r="26" spans="1:17" ht="15" customHeight="1" thickBot="1">
      <c r="A26" s="121"/>
      <c r="B26" s="129"/>
      <c r="C26" s="130"/>
      <c r="D26" s="130"/>
      <c r="E26" s="131"/>
      <c r="F26" s="129"/>
      <c r="G26" s="130"/>
      <c r="H26" s="130"/>
      <c r="I26" s="131"/>
      <c r="J26" s="158"/>
      <c r="K26" s="159"/>
      <c r="L26" s="159"/>
      <c r="M26" s="160"/>
      <c r="N26" s="150"/>
      <c r="O26" s="151"/>
      <c r="P26" s="151"/>
      <c r="Q26" s="152"/>
    </row>
    <row r="27" spans="1:17" ht="19.5" thickBot="1">
      <c r="A27" s="122"/>
      <c r="B27" s="162"/>
      <c r="C27" s="161"/>
      <c r="D27" s="161"/>
      <c r="E27" s="41" t="s">
        <v>5</v>
      </c>
      <c r="F27" s="144"/>
      <c r="G27" s="144"/>
      <c r="H27" s="144"/>
      <c r="I27" s="41" t="s">
        <v>5</v>
      </c>
      <c r="J27" s="144"/>
      <c r="K27" s="144"/>
      <c r="L27" s="144"/>
      <c r="M27" s="41" t="s">
        <v>5</v>
      </c>
      <c r="N27" s="144"/>
      <c r="O27" s="144"/>
      <c r="P27" s="144"/>
      <c r="Q27" s="41" t="s">
        <v>5</v>
      </c>
    </row>
    <row r="29" spans="1:17">
      <c r="A29" s="141" t="s">
        <v>64</v>
      </c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3"/>
    </row>
    <row r="30" spans="1:17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</row>
    <row r="31" spans="1:17">
      <c r="A31" s="138" t="s">
        <v>73</v>
      </c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</row>
    <row r="32" spans="1:17">
      <c r="A32" s="163" t="s">
        <v>74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</row>
    <row r="33" spans="1:17">
      <c r="A33" s="164" t="s">
        <v>35</v>
      </c>
      <c r="B33" s="165"/>
      <c r="C33" s="166"/>
      <c r="D33" s="167" t="s">
        <v>36</v>
      </c>
      <c r="E33" s="165"/>
      <c r="F33" s="166"/>
      <c r="G33" s="167" t="s">
        <v>37</v>
      </c>
      <c r="H33" s="166"/>
      <c r="I33" s="167" t="s">
        <v>38</v>
      </c>
      <c r="J33" s="165"/>
      <c r="K33" s="166"/>
      <c r="L33" s="167" t="s">
        <v>12</v>
      </c>
      <c r="M33" s="165"/>
      <c r="N33" s="166"/>
      <c r="O33" s="167" t="s">
        <v>75</v>
      </c>
      <c r="P33" s="165"/>
      <c r="Q33" s="166"/>
    </row>
    <row r="34" spans="1:17">
      <c r="A34" s="179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</row>
    <row r="35" spans="1:17">
      <c r="A35" s="180"/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</row>
    <row r="37" spans="1:17">
      <c r="C37" s="170" t="s">
        <v>39</v>
      </c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2"/>
    </row>
    <row r="38" spans="1:17">
      <c r="C38" s="173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5"/>
    </row>
    <row r="39" spans="1:17">
      <c r="C39" s="176" t="s">
        <v>40</v>
      </c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8"/>
    </row>
    <row r="41" spans="1:17">
      <c r="A41" s="168" t="s">
        <v>54</v>
      </c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</row>
    <row r="42" spans="1:17">
      <c r="A42" s="169" t="s">
        <v>55</v>
      </c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</row>
  </sheetData>
  <mergeCells count="45"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  <mergeCell ref="A32:Q32"/>
    <mergeCell ref="A33:C33"/>
    <mergeCell ref="D33:F33"/>
    <mergeCell ref="G33:H33"/>
    <mergeCell ref="I33:K33"/>
    <mergeCell ref="L33:N33"/>
    <mergeCell ref="O33:Q33"/>
    <mergeCell ref="A29:Q29"/>
    <mergeCell ref="A31:Q31"/>
    <mergeCell ref="N27:P27"/>
    <mergeCell ref="N23:Q26"/>
    <mergeCell ref="N19:Q21"/>
    <mergeCell ref="N22:P22"/>
    <mergeCell ref="J19:M21"/>
    <mergeCell ref="J23:M26"/>
    <mergeCell ref="F23:I26"/>
    <mergeCell ref="B23:E26"/>
    <mergeCell ref="J22:L22"/>
    <mergeCell ref="J27:L27"/>
    <mergeCell ref="F27:H27"/>
    <mergeCell ref="F22:H22"/>
    <mergeCell ref="B22:D22"/>
    <mergeCell ref="B27:D27"/>
    <mergeCell ref="A19:A27"/>
    <mergeCell ref="F19:I21"/>
    <mergeCell ref="B19:E21"/>
    <mergeCell ref="A16:Q17"/>
    <mergeCell ref="A1:Q1"/>
    <mergeCell ref="A5:D5"/>
    <mergeCell ref="E5:N5"/>
    <mergeCell ref="A6:D6"/>
    <mergeCell ref="E6:N6"/>
    <mergeCell ref="A10:Q10"/>
    <mergeCell ref="A11:Q13"/>
    <mergeCell ref="A15:Q1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9" t="s">
        <v>97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213" t="s">
        <v>102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8"/>
      <c r="V2" s="75"/>
      <c r="W2" s="51"/>
      <c r="X2" s="51"/>
      <c r="Y2" s="51"/>
      <c r="Z2" s="51"/>
      <c r="AA2" s="51"/>
      <c r="AB2" s="51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96" t="s">
        <v>104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V3" s="75"/>
      <c r="W3" s="52"/>
      <c r="X3" s="52"/>
      <c r="Y3" s="52"/>
      <c r="Z3" s="52"/>
      <c r="AA3" s="52"/>
      <c r="AB3" s="52"/>
      <c r="AC3" s="31"/>
      <c r="AD3" s="30"/>
      <c r="AE3" s="4"/>
    </row>
    <row r="4" spans="1:38" ht="19.5" thickBot="1">
      <c r="A4" s="14" t="s">
        <v>99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2" t="s">
        <v>43</v>
      </c>
      <c r="X4" s="43"/>
      <c r="Y4" s="43"/>
      <c r="Z4" s="43"/>
      <c r="AA4" s="43"/>
      <c r="AB4" s="43"/>
      <c r="AC4" s="43"/>
      <c r="AD4" s="43"/>
      <c r="AE4" s="43"/>
    </row>
    <row r="5" spans="1:38" s="1" customFormat="1" ht="17.25" customHeight="1" thickTop="1">
      <c r="A5" s="250" t="s">
        <v>80</v>
      </c>
      <c r="B5" s="251"/>
      <c r="C5" s="251"/>
      <c r="D5" s="252"/>
      <c r="E5" s="15" t="s">
        <v>0</v>
      </c>
      <c r="F5" s="16"/>
      <c r="G5" s="16"/>
      <c r="H5" s="17"/>
      <c r="I5" s="258" t="s">
        <v>13</v>
      </c>
      <c r="J5" s="259"/>
      <c r="K5" s="259"/>
      <c r="L5" s="260"/>
      <c r="M5" s="258" t="s">
        <v>1</v>
      </c>
      <c r="N5" s="259"/>
      <c r="O5" s="259"/>
      <c r="P5" s="260"/>
      <c r="Q5" s="258" t="s">
        <v>76</v>
      </c>
      <c r="R5" s="259"/>
      <c r="S5" s="259"/>
      <c r="T5" s="260"/>
      <c r="U5" s="4"/>
      <c r="V5" s="32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53"/>
      <c r="B6" s="239"/>
      <c r="C6" s="239"/>
      <c r="D6" s="254"/>
      <c r="E6" s="26"/>
      <c r="F6" s="27"/>
      <c r="G6" s="27"/>
      <c r="H6" s="28"/>
      <c r="I6" s="261"/>
      <c r="J6" s="193"/>
      <c r="K6" s="193"/>
      <c r="L6" s="262"/>
      <c r="M6" s="261" t="s">
        <v>2</v>
      </c>
      <c r="N6" s="193"/>
      <c r="O6" s="193"/>
      <c r="P6" s="262"/>
      <c r="Q6" s="261"/>
      <c r="R6" s="193"/>
      <c r="S6" s="193"/>
      <c r="T6" s="262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53"/>
      <c r="B7" s="239"/>
      <c r="C7" s="239"/>
      <c r="D7" s="254"/>
      <c r="E7" s="240">
        <v>70000000</v>
      </c>
      <c r="F7" s="241"/>
      <c r="G7" s="241"/>
      <c r="H7" s="7" t="s">
        <v>3</v>
      </c>
      <c r="I7" s="240">
        <v>0</v>
      </c>
      <c r="J7" s="241"/>
      <c r="K7" s="241"/>
      <c r="L7" s="7" t="s">
        <v>3</v>
      </c>
      <c r="M7" s="242">
        <f>E7-I7</f>
        <v>70000000</v>
      </c>
      <c r="N7" s="246"/>
      <c r="O7" s="246"/>
      <c r="P7" s="7" t="s">
        <v>3</v>
      </c>
      <c r="Q7" s="242">
        <f>K31</f>
        <v>58200000</v>
      </c>
      <c r="R7" s="246"/>
      <c r="S7" s="246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53"/>
      <c r="B8" s="239"/>
      <c r="C8" s="239"/>
      <c r="D8" s="254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47" t="s">
        <v>8</v>
      </c>
      <c r="N8" s="248"/>
      <c r="O8" s="248"/>
      <c r="P8" s="249"/>
      <c r="Q8" s="247" t="s">
        <v>10</v>
      </c>
      <c r="R8" s="248"/>
      <c r="S8" s="248"/>
      <c r="T8" s="249"/>
      <c r="U8" s="4"/>
      <c r="V8" s="31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53"/>
      <c r="B9" s="239"/>
      <c r="C9" s="239"/>
      <c r="D9" s="254"/>
      <c r="E9" s="26"/>
      <c r="F9" s="27"/>
      <c r="G9" s="27"/>
      <c r="H9" s="28"/>
      <c r="I9" s="263" t="s">
        <v>7</v>
      </c>
      <c r="J9" s="264"/>
      <c r="K9" s="265"/>
      <c r="L9" s="266"/>
      <c r="M9" s="263" t="s">
        <v>9</v>
      </c>
      <c r="N9" s="264"/>
      <c r="O9" s="265"/>
      <c r="P9" s="266"/>
      <c r="Q9" s="208" t="s">
        <v>44</v>
      </c>
      <c r="R9" s="209"/>
      <c r="S9" s="209"/>
      <c r="T9" s="48">
        <f>IF(Z7=X9,AD9,IF(Z7=X10,AD10,IF(Z7=X11,AD11,IF(Z7=X12,AD12,IF(Z7=X13,AD13,IF(Z7=X14,AD14,IF(Z7=X15,AD15,IF(Z7=X16,AD16,IF(Z7=X17,AD17,"")))))))))</f>
        <v>0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55"/>
      <c r="B10" s="256"/>
      <c r="C10" s="256"/>
      <c r="D10" s="257"/>
      <c r="E10" s="240">
        <v>48700000</v>
      </c>
      <c r="F10" s="241"/>
      <c r="G10" s="241"/>
      <c r="H10" s="7" t="s">
        <v>3</v>
      </c>
      <c r="I10" s="242">
        <f>IF(Q7&gt;E10,E10,Q7)</f>
        <v>48700000</v>
      </c>
      <c r="J10" s="243"/>
      <c r="K10" s="243"/>
      <c r="L10" s="7" t="s">
        <v>3</v>
      </c>
      <c r="M10" s="242">
        <f>IF(M7&gt;I10,I10,M7)</f>
        <v>48700000</v>
      </c>
      <c r="N10" s="243"/>
      <c r="O10" s="243"/>
      <c r="P10" s="7" t="s">
        <v>3</v>
      </c>
      <c r="Q10" s="244">
        <f>ROUNDDOWN(M10*T9,-3)</f>
        <v>0</v>
      </c>
      <c r="R10" s="245"/>
      <c r="S10" s="245"/>
      <c r="T10" s="7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92" t="s">
        <v>81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3"/>
      <c r="N11" s="193"/>
      <c r="O11" s="193"/>
      <c r="P11" s="193"/>
      <c r="Q11" s="25"/>
      <c r="R11" s="25"/>
      <c r="S11" s="25"/>
      <c r="T11" s="18"/>
      <c r="U11" s="4"/>
      <c r="V11" s="4"/>
      <c r="W11" s="4"/>
      <c r="X11" s="4"/>
      <c r="Y11" s="280" t="s">
        <v>45</v>
      </c>
      <c r="Z11" s="280"/>
      <c r="AA11" s="281" t="s">
        <v>103</v>
      </c>
      <c r="AB11" s="282"/>
      <c r="AC11" s="283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211" t="s">
        <v>4</v>
      </c>
      <c r="C12" s="212"/>
      <c r="D12" s="212"/>
      <c r="E12" s="212"/>
      <c r="F12" s="212"/>
      <c r="G12" s="212"/>
      <c r="H12" s="212"/>
      <c r="I12" s="212"/>
      <c r="J12" s="212"/>
      <c r="K12" s="231" t="s">
        <v>19</v>
      </c>
      <c r="L12" s="212"/>
      <c r="M12" s="212"/>
      <c r="N12" s="212"/>
      <c r="O12" s="212"/>
      <c r="P12" s="232"/>
      <c r="Q12" s="231" t="s">
        <v>20</v>
      </c>
      <c r="R12" s="212"/>
      <c r="S12" s="212"/>
      <c r="T12" s="23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4" t="s">
        <v>49</v>
      </c>
      <c r="B13" s="210" t="s">
        <v>50</v>
      </c>
      <c r="C13" s="185"/>
      <c r="D13" s="185"/>
      <c r="E13" s="185"/>
      <c r="F13" s="185"/>
      <c r="G13" s="185"/>
      <c r="H13" s="185"/>
      <c r="I13" s="185"/>
      <c r="J13" s="186"/>
      <c r="K13" s="233">
        <v>500000</v>
      </c>
      <c r="L13" s="234"/>
      <c r="M13" s="234"/>
      <c r="N13" s="234"/>
      <c r="O13" s="234"/>
      <c r="P13" s="235"/>
      <c r="Q13" s="236" t="s">
        <v>63</v>
      </c>
      <c r="R13" s="237"/>
      <c r="S13" s="237"/>
      <c r="T13" s="238"/>
      <c r="U13" s="4"/>
      <c r="V13" s="4"/>
      <c r="W13" s="4"/>
      <c r="X13" s="47" t="s">
        <v>103</v>
      </c>
      <c r="Y13" s="76"/>
      <c r="Z13" s="76"/>
      <c r="AA13" s="77"/>
      <c r="AB13" s="214" t="s">
        <v>46</v>
      </c>
      <c r="AC13" s="215"/>
      <c r="AD13" s="46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91"/>
      <c r="C14" s="188"/>
      <c r="D14" s="188"/>
      <c r="E14" s="188"/>
      <c r="F14" s="188"/>
      <c r="G14" s="188"/>
      <c r="H14" s="188"/>
      <c r="I14" s="188"/>
      <c r="J14" s="189"/>
      <c r="K14" s="221"/>
      <c r="L14" s="222"/>
      <c r="M14" s="222"/>
      <c r="N14" s="222"/>
      <c r="O14" s="222"/>
      <c r="P14" s="223"/>
      <c r="Q14" s="218"/>
      <c r="R14" s="219"/>
      <c r="S14" s="219"/>
      <c r="T14" s="220"/>
      <c r="U14" s="4"/>
      <c r="V14" s="4"/>
      <c r="W14" s="4"/>
      <c r="X14" s="47" t="s">
        <v>67</v>
      </c>
      <c r="Y14" s="76"/>
      <c r="Z14" s="76"/>
      <c r="AA14" s="77"/>
      <c r="AB14" s="214" t="s">
        <v>46</v>
      </c>
      <c r="AC14" s="215"/>
      <c r="AD14" s="46">
        <v>0.5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5" t="s">
        <v>17</v>
      </c>
      <c r="B15" s="191" t="s">
        <v>88</v>
      </c>
      <c r="C15" s="188"/>
      <c r="D15" s="188"/>
      <c r="E15" s="188"/>
      <c r="F15" s="188"/>
      <c r="G15" s="188"/>
      <c r="H15" s="188"/>
      <c r="I15" s="188"/>
      <c r="J15" s="189"/>
      <c r="K15" s="221">
        <v>3000000</v>
      </c>
      <c r="L15" s="224"/>
      <c r="M15" s="224"/>
      <c r="N15" s="224"/>
      <c r="O15" s="224"/>
      <c r="P15" s="223"/>
      <c r="Q15" s="225" t="s">
        <v>63</v>
      </c>
      <c r="R15" s="226"/>
      <c r="S15" s="226"/>
      <c r="T15" s="227"/>
      <c r="U15" s="4"/>
      <c r="V15" s="4"/>
      <c r="W15" s="4"/>
      <c r="X15" s="78" t="s">
        <v>68</v>
      </c>
      <c r="Y15" s="79"/>
      <c r="Z15" s="79"/>
      <c r="AA15" s="80"/>
      <c r="AB15" s="214" t="s">
        <v>46</v>
      </c>
      <c r="AC15" s="215"/>
      <c r="AD15" s="46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 t="s">
        <v>17</v>
      </c>
      <c r="B16" s="191" t="s">
        <v>87</v>
      </c>
      <c r="C16" s="188"/>
      <c r="D16" s="188"/>
      <c r="E16" s="188"/>
      <c r="F16" s="188"/>
      <c r="G16" s="188"/>
      <c r="H16" s="188"/>
      <c r="I16" s="188"/>
      <c r="J16" s="189"/>
      <c r="K16" s="221">
        <v>12000000</v>
      </c>
      <c r="L16" s="224"/>
      <c r="M16" s="224"/>
      <c r="N16" s="224"/>
      <c r="O16" s="224"/>
      <c r="P16" s="223"/>
      <c r="Q16" s="218" t="s">
        <v>21</v>
      </c>
      <c r="R16" s="219"/>
      <c r="S16" s="219"/>
      <c r="T16" s="220"/>
      <c r="U16" s="4"/>
      <c r="V16" s="4"/>
      <c r="W16" s="4"/>
      <c r="X16" s="78" t="s">
        <v>69</v>
      </c>
      <c r="Y16" s="79"/>
      <c r="Z16" s="79"/>
      <c r="AA16" s="80"/>
      <c r="AB16" s="214" t="s">
        <v>46</v>
      </c>
      <c r="AC16" s="215"/>
      <c r="AD16" s="46">
        <v>0.33333333333333331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 t="s">
        <v>17</v>
      </c>
      <c r="B17" s="191" t="s">
        <v>86</v>
      </c>
      <c r="C17" s="188"/>
      <c r="D17" s="188"/>
      <c r="E17" s="188"/>
      <c r="F17" s="188"/>
      <c r="G17" s="188"/>
      <c r="H17" s="188"/>
      <c r="I17" s="188"/>
      <c r="J17" s="189"/>
      <c r="K17" s="221">
        <v>5000000</v>
      </c>
      <c r="L17" s="222"/>
      <c r="M17" s="222"/>
      <c r="N17" s="222"/>
      <c r="O17" s="222"/>
      <c r="P17" s="223"/>
      <c r="Q17" s="218" t="s">
        <v>21</v>
      </c>
      <c r="R17" s="219"/>
      <c r="S17" s="219"/>
      <c r="T17" s="22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 t="s">
        <v>17</v>
      </c>
      <c r="B18" s="191" t="s">
        <v>85</v>
      </c>
      <c r="C18" s="188"/>
      <c r="D18" s="188"/>
      <c r="E18" s="188"/>
      <c r="F18" s="188"/>
      <c r="G18" s="188"/>
      <c r="H18" s="188"/>
      <c r="I18" s="188"/>
      <c r="J18" s="189"/>
      <c r="K18" s="221">
        <v>10000000</v>
      </c>
      <c r="L18" s="222"/>
      <c r="M18" s="222"/>
      <c r="N18" s="222"/>
      <c r="O18" s="222"/>
      <c r="P18" s="223"/>
      <c r="Q18" s="218" t="s">
        <v>21</v>
      </c>
      <c r="R18" s="219"/>
      <c r="S18" s="219"/>
      <c r="T18" s="220"/>
      <c r="U18" s="4"/>
      <c r="V18" s="4"/>
      <c r="W18" s="4"/>
      <c r="X18" s="4"/>
      <c r="Y18" s="216" t="s">
        <v>47</v>
      </c>
      <c r="Z18" s="217"/>
      <c r="AA18" s="217"/>
      <c r="AB18" s="217"/>
      <c r="AC18" s="217"/>
      <c r="AD18" s="217"/>
      <c r="AE18" s="188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5" t="s">
        <v>17</v>
      </c>
      <c r="B19" s="191" t="s">
        <v>89</v>
      </c>
      <c r="C19" s="188"/>
      <c r="D19" s="188"/>
      <c r="E19" s="188"/>
      <c r="F19" s="188"/>
      <c r="G19" s="188"/>
      <c r="H19" s="188"/>
      <c r="I19" s="188"/>
      <c r="J19" s="189"/>
      <c r="K19" s="221">
        <v>1000000</v>
      </c>
      <c r="L19" s="222"/>
      <c r="M19" s="222"/>
      <c r="N19" s="222"/>
      <c r="O19" s="222"/>
      <c r="P19" s="223"/>
      <c r="Q19" s="218" t="s">
        <v>21</v>
      </c>
      <c r="R19" s="219"/>
      <c r="S19" s="219"/>
      <c r="T19" s="220"/>
      <c r="U19" s="4"/>
      <c r="V19" s="4"/>
      <c r="W19" s="4"/>
      <c r="X19" s="4"/>
      <c r="Y19" s="217"/>
      <c r="Z19" s="217"/>
      <c r="AA19" s="217"/>
      <c r="AB19" s="217"/>
      <c r="AC19" s="217"/>
      <c r="AD19" s="217"/>
      <c r="AE19" s="188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 t="s">
        <v>17</v>
      </c>
      <c r="B20" s="191" t="s">
        <v>59</v>
      </c>
      <c r="C20" s="188"/>
      <c r="D20" s="188"/>
      <c r="E20" s="188"/>
      <c r="F20" s="188"/>
      <c r="G20" s="188"/>
      <c r="H20" s="188"/>
      <c r="I20" s="188"/>
      <c r="J20" s="189"/>
      <c r="K20" s="221">
        <v>6000000</v>
      </c>
      <c r="L20" s="222"/>
      <c r="M20" s="222"/>
      <c r="N20" s="222"/>
      <c r="O20" s="222"/>
      <c r="P20" s="223"/>
      <c r="Q20" s="218" t="s">
        <v>21</v>
      </c>
      <c r="R20" s="219"/>
      <c r="S20" s="219"/>
      <c r="T20" s="220"/>
      <c r="U20" s="4"/>
      <c r="V20" s="4"/>
      <c r="W20" s="4"/>
      <c r="X20" s="4"/>
      <c r="Y20" s="217"/>
      <c r="Z20" s="217"/>
      <c r="AA20" s="217"/>
      <c r="AB20" s="217"/>
      <c r="AC20" s="217"/>
      <c r="AD20" s="217"/>
      <c r="AE20" s="188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91"/>
      <c r="C21" s="188"/>
      <c r="D21" s="188"/>
      <c r="E21" s="188"/>
      <c r="F21" s="188"/>
      <c r="G21" s="188"/>
      <c r="H21" s="188"/>
      <c r="I21" s="188"/>
      <c r="J21" s="189"/>
      <c r="K21" s="221"/>
      <c r="L21" s="222"/>
      <c r="M21" s="222"/>
      <c r="N21" s="222"/>
      <c r="O21" s="222"/>
      <c r="P21" s="223"/>
      <c r="Q21" s="225"/>
      <c r="R21" s="226"/>
      <c r="S21" s="226"/>
      <c r="T21" s="227"/>
      <c r="U21" s="4"/>
      <c r="V21" s="4"/>
      <c r="W21" s="4"/>
      <c r="X21" s="4"/>
      <c r="Y21" s="217"/>
      <c r="Z21" s="217"/>
      <c r="AA21" s="217"/>
      <c r="AB21" s="217"/>
      <c r="AC21" s="217"/>
      <c r="AD21" s="217"/>
      <c r="AE21" s="188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 t="s">
        <v>18</v>
      </c>
      <c r="B22" s="191" t="s">
        <v>88</v>
      </c>
      <c r="C22" s="188"/>
      <c r="D22" s="188"/>
      <c r="E22" s="188"/>
      <c r="F22" s="188"/>
      <c r="G22" s="188"/>
      <c r="H22" s="188"/>
      <c r="I22" s="188"/>
      <c r="J22" s="189"/>
      <c r="K22" s="221">
        <v>2000000</v>
      </c>
      <c r="L22" s="222"/>
      <c r="M22" s="222"/>
      <c r="N22" s="222"/>
      <c r="O22" s="222"/>
      <c r="P22" s="223"/>
      <c r="Q22" s="225" t="s">
        <v>63</v>
      </c>
      <c r="R22" s="226"/>
      <c r="S22" s="226"/>
      <c r="T22" s="227"/>
      <c r="U22" s="4"/>
      <c r="V22" s="4"/>
      <c r="W22" s="4"/>
      <c r="X22" s="4"/>
      <c r="Y22" s="217"/>
      <c r="Z22" s="217"/>
      <c r="AA22" s="217"/>
      <c r="AB22" s="217"/>
      <c r="AC22" s="217"/>
      <c r="AD22" s="217"/>
      <c r="AE22" s="188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 t="s">
        <v>18</v>
      </c>
      <c r="B23" s="191" t="s">
        <v>87</v>
      </c>
      <c r="C23" s="188"/>
      <c r="D23" s="188"/>
      <c r="E23" s="188"/>
      <c r="F23" s="188"/>
      <c r="G23" s="188"/>
      <c r="H23" s="188"/>
      <c r="I23" s="188"/>
      <c r="J23" s="189"/>
      <c r="K23" s="221">
        <v>8000000</v>
      </c>
      <c r="L23" s="222"/>
      <c r="M23" s="222"/>
      <c r="N23" s="222"/>
      <c r="O23" s="222"/>
      <c r="P23" s="223"/>
      <c r="Q23" s="218" t="s">
        <v>21</v>
      </c>
      <c r="R23" s="219"/>
      <c r="S23" s="219"/>
      <c r="T23" s="220"/>
      <c r="U23" s="4"/>
      <c r="V23" s="4"/>
      <c r="W23" s="4"/>
      <c r="X23" s="4"/>
      <c r="Y23" s="217"/>
      <c r="Z23" s="217"/>
      <c r="AA23" s="217"/>
      <c r="AB23" s="217"/>
      <c r="AC23" s="217"/>
      <c r="AD23" s="217"/>
      <c r="AE23" s="188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 t="s">
        <v>18</v>
      </c>
      <c r="B24" s="191" t="s">
        <v>86</v>
      </c>
      <c r="C24" s="188"/>
      <c r="D24" s="188"/>
      <c r="E24" s="188"/>
      <c r="F24" s="188"/>
      <c r="G24" s="188"/>
      <c r="H24" s="188"/>
      <c r="I24" s="188"/>
      <c r="J24" s="189"/>
      <c r="K24" s="221">
        <v>2500000</v>
      </c>
      <c r="L24" s="224"/>
      <c r="M24" s="224"/>
      <c r="N24" s="224"/>
      <c r="O24" s="224"/>
      <c r="P24" s="223"/>
      <c r="Q24" s="218" t="s">
        <v>21</v>
      </c>
      <c r="R24" s="219"/>
      <c r="S24" s="219"/>
      <c r="T24" s="220"/>
      <c r="U24" s="4"/>
      <c r="V24" s="4"/>
      <c r="W24" s="4"/>
      <c r="X24" s="4"/>
      <c r="Y24" s="217"/>
      <c r="Z24" s="217"/>
      <c r="AA24" s="217"/>
      <c r="AB24" s="217"/>
      <c r="AC24" s="217"/>
      <c r="AD24" s="217"/>
      <c r="AE24" s="188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 t="s">
        <v>18</v>
      </c>
      <c r="B25" s="191" t="s">
        <v>85</v>
      </c>
      <c r="C25" s="188"/>
      <c r="D25" s="188"/>
      <c r="E25" s="188"/>
      <c r="F25" s="188"/>
      <c r="G25" s="188"/>
      <c r="H25" s="188"/>
      <c r="I25" s="188"/>
      <c r="J25" s="189"/>
      <c r="K25" s="221">
        <v>5000000</v>
      </c>
      <c r="L25" s="224"/>
      <c r="M25" s="224"/>
      <c r="N25" s="224"/>
      <c r="O25" s="224"/>
      <c r="P25" s="223"/>
      <c r="Q25" s="218" t="s">
        <v>21</v>
      </c>
      <c r="R25" s="219"/>
      <c r="S25" s="219"/>
      <c r="T25" s="220"/>
      <c r="U25" s="4"/>
      <c r="V25" s="4"/>
      <c r="W25" s="4"/>
      <c r="X25" s="4"/>
      <c r="Y25" s="217"/>
      <c r="Z25" s="217"/>
      <c r="AA25" s="217"/>
      <c r="AB25" s="217"/>
      <c r="AC25" s="217"/>
      <c r="AD25" s="217"/>
      <c r="AE25" s="188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 t="s">
        <v>18</v>
      </c>
      <c r="B26" s="191" t="s">
        <v>89</v>
      </c>
      <c r="C26" s="188"/>
      <c r="D26" s="188"/>
      <c r="E26" s="188"/>
      <c r="F26" s="188"/>
      <c r="G26" s="188"/>
      <c r="H26" s="188"/>
      <c r="I26" s="188"/>
      <c r="J26" s="189"/>
      <c r="K26" s="221">
        <v>200000</v>
      </c>
      <c r="L26" s="224"/>
      <c r="M26" s="224"/>
      <c r="N26" s="224"/>
      <c r="O26" s="224"/>
      <c r="P26" s="223"/>
      <c r="Q26" s="218" t="s">
        <v>21</v>
      </c>
      <c r="R26" s="219"/>
      <c r="S26" s="219"/>
      <c r="T26" s="220"/>
      <c r="U26" s="4"/>
      <c r="V26" s="4"/>
      <c r="W26" s="4"/>
      <c r="X26" s="4"/>
      <c r="Y26" s="217"/>
      <c r="Z26" s="217"/>
      <c r="AA26" s="217"/>
      <c r="AB26" s="217"/>
      <c r="AC26" s="217"/>
      <c r="AD26" s="217"/>
      <c r="AE26" s="188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 t="s">
        <v>18</v>
      </c>
      <c r="B27" s="191" t="s">
        <v>59</v>
      </c>
      <c r="C27" s="188"/>
      <c r="D27" s="188"/>
      <c r="E27" s="188"/>
      <c r="F27" s="188"/>
      <c r="G27" s="188"/>
      <c r="H27" s="188"/>
      <c r="I27" s="188"/>
      <c r="J27" s="189"/>
      <c r="K27" s="292">
        <v>3000000</v>
      </c>
      <c r="L27" s="293"/>
      <c r="M27" s="293"/>
      <c r="N27" s="293"/>
      <c r="O27" s="293"/>
      <c r="P27" s="294"/>
      <c r="Q27" s="218" t="s">
        <v>21</v>
      </c>
      <c r="R27" s="219"/>
      <c r="S27" s="219"/>
      <c r="T27" s="220"/>
      <c r="U27" s="4"/>
      <c r="V27" s="4"/>
      <c r="W27" s="4"/>
      <c r="X27" s="4"/>
      <c r="Y27" s="217"/>
      <c r="Z27" s="217"/>
      <c r="AA27" s="217"/>
      <c r="AB27" s="217"/>
      <c r="AC27" s="217"/>
      <c r="AD27" s="217"/>
      <c r="AE27" s="188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91"/>
      <c r="C28" s="188"/>
      <c r="D28" s="188"/>
      <c r="E28" s="188"/>
      <c r="F28" s="188"/>
      <c r="G28" s="188"/>
      <c r="H28" s="188"/>
      <c r="I28" s="188"/>
      <c r="J28" s="189"/>
      <c r="K28" s="228"/>
      <c r="L28" s="229"/>
      <c r="M28" s="229"/>
      <c r="N28" s="229"/>
      <c r="O28" s="229"/>
      <c r="P28" s="230"/>
      <c r="Q28" s="36"/>
      <c r="R28" s="37"/>
      <c r="S28" s="37"/>
      <c r="T28" s="38"/>
      <c r="U28" s="4"/>
      <c r="V28" s="4"/>
      <c r="W28" s="4"/>
      <c r="X28" s="4"/>
      <c r="Y28" s="217"/>
      <c r="Z28" s="217"/>
      <c r="AA28" s="217"/>
      <c r="AB28" s="217"/>
      <c r="AC28" s="217"/>
      <c r="AD28" s="217"/>
      <c r="AE28" s="188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91"/>
      <c r="C29" s="188"/>
      <c r="D29" s="188"/>
      <c r="E29" s="188"/>
      <c r="F29" s="188"/>
      <c r="G29" s="188"/>
      <c r="H29" s="188"/>
      <c r="I29" s="188"/>
      <c r="J29" s="189"/>
      <c r="K29" s="228"/>
      <c r="L29" s="229"/>
      <c r="M29" s="229"/>
      <c r="N29" s="229"/>
      <c r="O29" s="229"/>
      <c r="P29" s="230"/>
      <c r="Q29" s="36"/>
      <c r="R29" s="37"/>
      <c r="S29" s="37"/>
      <c r="T29" s="38"/>
      <c r="U29" s="4"/>
      <c r="V29" s="4"/>
      <c r="W29" s="4"/>
      <c r="X29" s="4"/>
      <c r="Y29" s="217"/>
      <c r="Z29" s="217"/>
      <c r="AA29" s="217"/>
      <c r="AB29" s="217"/>
      <c r="AC29" s="217"/>
      <c r="AD29" s="217"/>
      <c r="AE29" s="188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181"/>
      <c r="C30" s="182"/>
      <c r="D30" s="182"/>
      <c r="E30" s="182"/>
      <c r="F30" s="182"/>
      <c r="G30" s="182"/>
      <c r="H30" s="182"/>
      <c r="I30" s="182"/>
      <c r="J30" s="183"/>
      <c r="K30" s="287"/>
      <c r="L30" s="288"/>
      <c r="M30" s="288"/>
      <c r="N30" s="288"/>
      <c r="O30" s="288"/>
      <c r="P30" s="289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01" t="s">
        <v>16</v>
      </c>
      <c r="B31" s="202"/>
      <c r="C31" s="202"/>
      <c r="D31" s="202"/>
      <c r="E31" s="202"/>
      <c r="F31" s="202"/>
      <c r="G31" s="202"/>
      <c r="H31" s="202"/>
      <c r="I31" s="202"/>
      <c r="J31" s="203"/>
      <c r="K31" s="290">
        <f>SUM(K13:P30)</f>
        <v>58200000</v>
      </c>
      <c r="L31" s="291"/>
      <c r="M31" s="291"/>
      <c r="N31" s="291"/>
      <c r="O31" s="29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93" t="s">
        <v>77</v>
      </c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195" t="s">
        <v>15</v>
      </c>
      <c r="B33" s="198"/>
      <c r="C33" s="198"/>
      <c r="D33" s="198"/>
      <c r="E33" s="199"/>
      <c r="F33" s="195" t="s">
        <v>23</v>
      </c>
      <c r="G33" s="196"/>
      <c r="H33" s="196"/>
      <c r="I33" s="196"/>
      <c r="J33" s="197"/>
      <c r="K33" s="71" t="s">
        <v>37</v>
      </c>
      <c r="L33" s="273" t="s">
        <v>83</v>
      </c>
      <c r="M33" s="196"/>
      <c r="N33" s="197"/>
      <c r="O33" s="273" t="s">
        <v>82</v>
      </c>
      <c r="P33" s="196"/>
      <c r="Q33" s="197"/>
      <c r="R33" s="231" t="s">
        <v>78</v>
      </c>
      <c r="S33" s="212"/>
      <c r="T33" s="232"/>
      <c r="U33" s="4"/>
      <c r="V33" s="3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04" t="s">
        <v>84</v>
      </c>
      <c r="B34" s="185"/>
      <c r="C34" s="185"/>
      <c r="D34" s="185"/>
      <c r="E34" s="186"/>
      <c r="F34" s="184" t="s">
        <v>98</v>
      </c>
      <c r="G34" s="185"/>
      <c r="H34" s="185"/>
      <c r="I34" s="185"/>
      <c r="J34" s="186"/>
      <c r="K34" s="65" t="s">
        <v>25</v>
      </c>
      <c r="L34" s="284"/>
      <c r="M34" s="285"/>
      <c r="N34" s="286"/>
      <c r="O34" s="284">
        <v>5000000</v>
      </c>
      <c r="P34" s="285"/>
      <c r="Q34" s="286"/>
      <c r="R34" s="277" t="s">
        <v>100</v>
      </c>
      <c r="S34" s="278"/>
      <c r="T34" s="279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05" t="s">
        <v>24</v>
      </c>
      <c r="B35" s="188"/>
      <c r="C35" s="188"/>
      <c r="D35" s="188"/>
      <c r="E35" s="189"/>
      <c r="F35" s="187" t="s">
        <v>65</v>
      </c>
      <c r="G35" s="188"/>
      <c r="H35" s="188"/>
      <c r="I35" s="188"/>
      <c r="J35" s="189"/>
      <c r="K35" s="50" t="s">
        <v>25</v>
      </c>
      <c r="L35" s="270"/>
      <c r="M35" s="271"/>
      <c r="N35" s="272"/>
      <c r="O35" s="270">
        <v>20000000</v>
      </c>
      <c r="P35" s="271"/>
      <c r="Q35" s="272"/>
      <c r="R35" s="274" t="s">
        <v>100</v>
      </c>
      <c r="S35" s="275"/>
      <c r="T35" s="27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70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205"/>
      <c r="B36" s="188"/>
      <c r="C36" s="188"/>
      <c r="D36" s="188"/>
      <c r="E36" s="189"/>
      <c r="F36" s="190" t="s">
        <v>66</v>
      </c>
      <c r="G36" s="188"/>
      <c r="H36" s="188"/>
      <c r="I36" s="188"/>
      <c r="J36" s="189"/>
      <c r="K36" s="70"/>
      <c r="L36" s="270"/>
      <c r="M36" s="271"/>
      <c r="N36" s="272"/>
      <c r="O36" s="270"/>
      <c r="P36" s="271"/>
      <c r="Q36" s="272"/>
      <c r="R36" s="54"/>
      <c r="S36" s="55"/>
      <c r="T36" s="5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05" t="s">
        <v>41</v>
      </c>
      <c r="B37" s="188"/>
      <c r="C37" s="188"/>
      <c r="D37" s="188"/>
      <c r="E37" s="189"/>
      <c r="F37" s="187" t="s">
        <v>42</v>
      </c>
      <c r="G37" s="188"/>
      <c r="H37" s="188"/>
      <c r="I37" s="188"/>
      <c r="J37" s="189"/>
      <c r="K37" s="50" t="s">
        <v>25</v>
      </c>
      <c r="L37" s="270"/>
      <c r="M37" s="271"/>
      <c r="N37" s="272"/>
      <c r="O37" s="270">
        <v>7500000</v>
      </c>
      <c r="P37" s="271"/>
      <c r="Q37" s="272"/>
      <c r="R37" s="274" t="s">
        <v>100</v>
      </c>
      <c r="S37" s="275"/>
      <c r="T37" s="27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05" t="s">
        <v>26</v>
      </c>
      <c r="B38" s="188"/>
      <c r="C38" s="188"/>
      <c r="D38" s="188"/>
      <c r="E38" s="189"/>
      <c r="F38" s="187" t="s">
        <v>27</v>
      </c>
      <c r="G38" s="188"/>
      <c r="H38" s="188"/>
      <c r="I38" s="188"/>
      <c r="J38" s="189"/>
      <c r="K38" s="50" t="s">
        <v>25</v>
      </c>
      <c r="L38" s="270"/>
      <c r="M38" s="271"/>
      <c r="N38" s="272"/>
      <c r="O38" s="270">
        <v>15000000</v>
      </c>
      <c r="P38" s="271"/>
      <c r="Q38" s="272"/>
      <c r="R38" s="274" t="s">
        <v>100</v>
      </c>
      <c r="S38" s="275"/>
      <c r="T38" s="27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06" t="s">
        <v>28</v>
      </c>
      <c r="B39" s="188"/>
      <c r="C39" s="188"/>
      <c r="D39" s="188"/>
      <c r="E39" s="189"/>
      <c r="F39" s="187" t="s">
        <v>29</v>
      </c>
      <c r="G39" s="188"/>
      <c r="H39" s="188"/>
      <c r="I39" s="188"/>
      <c r="J39" s="189"/>
      <c r="K39" s="50" t="s">
        <v>25</v>
      </c>
      <c r="L39" s="270"/>
      <c r="M39" s="271"/>
      <c r="N39" s="272"/>
      <c r="O39" s="270">
        <v>1200000</v>
      </c>
      <c r="P39" s="271"/>
      <c r="Q39" s="272"/>
      <c r="R39" s="274" t="s">
        <v>100</v>
      </c>
      <c r="S39" s="275"/>
      <c r="T39" s="27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06" t="s">
        <v>51</v>
      </c>
      <c r="B40" s="188"/>
      <c r="C40" s="188"/>
      <c r="D40" s="188"/>
      <c r="E40" s="189"/>
      <c r="F40" s="200" t="s">
        <v>52</v>
      </c>
      <c r="G40" s="188"/>
      <c r="H40" s="188"/>
      <c r="I40" s="188"/>
      <c r="J40" s="189"/>
      <c r="K40" s="50" t="s">
        <v>25</v>
      </c>
      <c r="L40" s="270"/>
      <c r="M40" s="271"/>
      <c r="N40" s="272"/>
      <c r="O40" s="270">
        <v>9000000</v>
      </c>
      <c r="P40" s="271"/>
      <c r="Q40" s="272"/>
      <c r="R40" s="274" t="s">
        <v>100</v>
      </c>
      <c r="S40" s="275"/>
      <c r="T40" s="27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06"/>
      <c r="B41" s="188"/>
      <c r="C41" s="188"/>
      <c r="D41" s="188"/>
      <c r="E41" s="189"/>
      <c r="F41" s="187" t="s">
        <v>53</v>
      </c>
      <c r="G41" s="188"/>
      <c r="H41" s="188"/>
      <c r="I41" s="188"/>
      <c r="J41" s="189"/>
      <c r="K41" s="50"/>
      <c r="L41" s="270"/>
      <c r="M41" s="271"/>
      <c r="N41" s="272"/>
      <c r="O41" s="270"/>
      <c r="P41" s="271"/>
      <c r="Q41" s="272"/>
      <c r="R41" s="274"/>
      <c r="S41" s="275"/>
      <c r="T41" s="27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07"/>
      <c r="B42" s="182"/>
      <c r="C42" s="182"/>
      <c r="D42" s="182"/>
      <c r="E42" s="182"/>
      <c r="F42" s="194"/>
      <c r="G42" s="182"/>
      <c r="H42" s="182"/>
      <c r="I42" s="182"/>
      <c r="J42" s="183"/>
      <c r="K42" s="66"/>
      <c r="L42" s="267"/>
      <c r="M42" s="268"/>
      <c r="N42" s="269"/>
      <c r="O42" s="267"/>
      <c r="P42" s="268"/>
      <c r="Q42" s="269"/>
      <c r="R42" s="67"/>
      <c r="S42" s="68"/>
      <c r="T42" s="69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3">
    <mergeCell ref="R40:T40"/>
    <mergeCell ref="R41:T41"/>
    <mergeCell ref="AB13:AC13"/>
    <mergeCell ref="AB15:AC15"/>
    <mergeCell ref="Y11:Z11"/>
    <mergeCell ref="AA11:AC11"/>
    <mergeCell ref="O39:Q39"/>
    <mergeCell ref="O40:Q40"/>
    <mergeCell ref="O41:Q41"/>
    <mergeCell ref="K12:P12"/>
    <mergeCell ref="R35:T35"/>
    <mergeCell ref="O34:Q34"/>
    <mergeCell ref="O35:Q35"/>
    <mergeCell ref="O36:Q36"/>
    <mergeCell ref="O37:Q37"/>
    <mergeCell ref="O38:Q38"/>
    <mergeCell ref="O33:Q33"/>
    <mergeCell ref="L34:N34"/>
    <mergeCell ref="L35:N35"/>
    <mergeCell ref="K30:P30"/>
    <mergeCell ref="K31:O31"/>
    <mergeCell ref="A32:Q32"/>
    <mergeCell ref="R33:T33"/>
    <mergeCell ref="K27:P27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L37:N37"/>
    <mergeCell ref="L38:N38"/>
    <mergeCell ref="L39:N39"/>
    <mergeCell ref="L40:N40"/>
    <mergeCell ref="L41:N41"/>
    <mergeCell ref="L42:N42"/>
    <mergeCell ref="L33:N33"/>
    <mergeCell ref="R39:T39"/>
    <mergeCell ref="R37:T37"/>
    <mergeCell ref="R38:T38"/>
    <mergeCell ref="R34:T34"/>
    <mergeCell ref="K19:P19"/>
    <mergeCell ref="Q19:T19"/>
    <mergeCell ref="K20:P20"/>
    <mergeCell ref="Q20:T20"/>
    <mergeCell ref="B14:J14"/>
    <mergeCell ref="B22:J22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B13:J13"/>
    <mergeCell ref="B12:J12"/>
    <mergeCell ref="A3:T3"/>
    <mergeCell ref="AB16:AC16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AB14:AC14"/>
    <mergeCell ref="A11:P11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B28:J28"/>
    <mergeCell ref="B29:J29"/>
    <mergeCell ref="B30:J30"/>
    <mergeCell ref="F34:J34"/>
    <mergeCell ref="F35:J35"/>
    <mergeCell ref="F36:J36"/>
    <mergeCell ref="F37:J37"/>
    <mergeCell ref="F38:J38"/>
    <mergeCell ref="B15:J15"/>
    <mergeCell ref="B16:J16"/>
    <mergeCell ref="B17:J17"/>
    <mergeCell ref="B18:J18"/>
    <mergeCell ref="B19:J19"/>
    <mergeCell ref="B20:J20"/>
    <mergeCell ref="B21:J21"/>
  </mergeCells>
  <phoneticPr fontId="3"/>
  <conditionalFormatting sqref="K34:K42">
    <cfRule type="uniqueValues" dxfId="2" priority="1"/>
  </conditionalFormatting>
  <dataValidations count="4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AA11:AC11" xr:uid="{CDB0547E-460F-450A-8897-EE3E39D09F65}">
      <formula1>$X$13:$X$16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9" t="s">
        <v>97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213" t="s">
        <v>102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8"/>
      <c r="V2" s="75"/>
      <c r="W2" s="59"/>
      <c r="X2" s="59"/>
      <c r="Y2" s="59"/>
      <c r="Z2" s="59"/>
      <c r="AA2" s="59"/>
      <c r="AB2" s="59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96" t="s">
        <v>104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V3" s="75"/>
      <c r="W3" s="60"/>
      <c r="X3" s="60"/>
      <c r="Y3" s="60"/>
      <c r="Z3" s="60"/>
      <c r="AA3" s="60"/>
      <c r="AB3" s="60"/>
      <c r="AC3" s="31"/>
      <c r="AD3" s="30"/>
      <c r="AE3" s="4"/>
    </row>
    <row r="4" spans="1:38" ht="19.5" thickBot="1">
      <c r="A4" s="14" t="s">
        <v>99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2" t="s">
        <v>43</v>
      </c>
      <c r="X4" s="43"/>
      <c r="Y4" s="43"/>
      <c r="Z4" s="43"/>
      <c r="AA4" s="43"/>
      <c r="AB4" s="43"/>
      <c r="AC4" s="43"/>
      <c r="AD4" s="43"/>
      <c r="AE4" s="43"/>
    </row>
    <row r="5" spans="1:38" s="1" customFormat="1" ht="17.25" customHeight="1" thickTop="1">
      <c r="A5" s="250" t="s">
        <v>80</v>
      </c>
      <c r="B5" s="251"/>
      <c r="C5" s="251"/>
      <c r="D5" s="252"/>
      <c r="E5" s="15" t="s">
        <v>0</v>
      </c>
      <c r="F5" s="16"/>
      <c r="G5" s="16"/>
      <c r="H5" s="17"/>
      <c r="I5" s="258" t="s">
        <v>13</v>
      </c>
      <c r="J5" s="259"/>
      <c r="K5" s="259"/>
      <c r="L5" s="260"/>
      <c r="M5" s="258" t="s">
        <v>1</v>
      </c>
      <c r="N5" s="259"/>
      <c r="O5" s="259"/>
      <c r="P5" s="260"/>
      <c r="Q5" s="258" t="s">
        <v>76</v>
      </c>
      <c r="R5" s="259"/>
      <c r="S5" s="259"/>
      <c r="T5" s="260"/>
      <c r="U5" s="4"/>
      <c r="V5" s="32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53"/>
      <c r="B6" s="239"/>
      <c r="C6" s="239"/>
      <c r="D6" s="254"/>
      <c r="E6" s="26"/>
      <c r="F6" s="27"/>
      <c r="G6" s="27"/>
      <c r="H6" s="28"/>
      <c r="I6" s="261"/>
      <c r="J6" s="193"/>
      <c r="K6" s="193"/>
      <c r="L6" s="262"/>
      <c r="M6" s="261" t="s">
        <v>2</v>
      </c>
      <c r="N6" s="193"/>
      <c r="O6" s="193"/>
      <c r="P6" s="262"/>
      <c r="Q6" s="261"/>
      <c r="R6" s="193"/>
      <c r="S6" s="193"/>
      <c r="T6" s="262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53"/>
      <c r="B7" s="239"/>
      <c r="C7" s="239"/>
      <c r="D7" s="254"/>
      <c r="E7" s="240">
        <v>77000000</v>
      </c>
      <c r="F7" s="241"/>
      <c r="G7" s="241"/>
      <c r="H7" s="7" t="s">
        <v>3</v>
      </c>
      <c r="I7" s="240">
        <v>0</v>
      </c>
      <c r="J7" s="241"/>
      <c r="K7" s="241"/>
      <c r="L7" s="7" t="s">
        <v>3</v>
      </c>
      <c r="M7" s="242">
        <f>E7-I7</f>
        <v>77000000</v>
      </c>
      <c r="N7" s="246"/>
      <c r="O7" s="246"/>
      <c r="P7" s="7" t="s">
        <v>3</v>
      </c>
      <c r="Q7" s="242">
        <f>K31</f>
        <v>64020000</v>
      </c>
      <c r="R7" s="246"/>
      <c r="S7" s="246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53"/>
      <c r="B8" s="239"/>
      <c r="C8" s="239"/>
      <c r="D8" s="254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47" t="s">
        <v>8</v>
      </c>
      <c r="N8" s="248"/>
      <c r="O8" s="248"/>
      <c r="P8" s="249"/>
      <c r="Q8" s="247" t="s">
        <v>10</v>
      </c>
      <c r="R8" s="248"/>
      <c r="S8" s="248"/>
      <c r="T8" s="249"/>
      <c r="U8" s="4"/>
      <c r="V8" s="31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53"/>
      <c r="B9" s="239"/>
      <c r="C9" s="239"/>
      <c r="D9" s="254"/>
      <c r="E9" s="26"/>
      <c r="F9" s="27"/>
      <c r="G9" s="27"/>
      <c r="H9" s="28"/>
      <c r="I9" s="263" t="s">
        <v>7</v>
      </c>
      <c r="J9" s="264"/>
      <c r="K9" s="265"/>
      <c r="L9" s="266"/>
      <c r="M9" s="263" t="s">
        <v>9</v>
      </c>
      <c r="N9" s="264"/>
      <c r="O9" s="265"/>
      <c r="P9" s="266"/>
      <c r="Q9" s="208" t="s">
        <v>44</v>
      </c>
      <c r="R9" s="209"/>
      <c r="S9" s="209"/>
      <c r="T9" s="48">
        <f>IF(AA11=X13,AD13,IF(AA11=X14,AD14,IF(AA11=X15,AD15,IF(AA11=X16,AD16,""))))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55"/>
      <c r="B10" s="256"/>
      <c r="C10" s="256"/>
      <c r="D10" s="257"/>
      <c r="E10" s="240">
        <v>53570000</v>
      </c>
      <c r="F10" s="241"/>
      <c r="G10" s="241"/>
      <c r="H10" s="7" t="s">
        <v>3</v>
      </c>
      <c r="I10" s="242">
        <f>IF(Q7&gt;E10,E10,Q7)</f>
        <v>53570000</v>
      </c>
      <c r="J10" s="243"/>
      <c r="K10" s="243"/>
      <c r="L10" s="7" t="s">
        <v>3</v>
      </c>
      <c r="M10" s="242">
        <f>IF(M7&gt;I10,I10,M7)</f>
        <v>53570000</v>
      </c>
      <c r="N10" s="243"/>
      <c r="O10" s="243"/>
      <c r="P10" s="7" t="s">
        <v>3</v>
      </c>
      <c r="Q10" s="244">
        <f>ROUNDDOWN(M10*T9,-3)</f>
        <v>32142000</v>
      </c>
      <c r="R10" s="245"/>
      <c r="S10" s="245"/>
      <c r="T10" s="7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92" t="s">
        <v>81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3"/>
      <c r="N11" s="193"/>
      <c r="O11" s="193"/>
      <c r="P11" s="193"/>
      <c r="Q11" s="25"/>
      <c r="R11" s="25"/>
      <c r="S11" s="25"/>
      <c r="T11" s="18"/>
      <c r="U11" s="4"/>
      <c r="V11" s="4"/>
      <c r="W11" s="4"/>
      <c r="X11" s="4"/>
      <c r="Y11" s="280" t="s">
        <v>45</v>
      </c>
      <c r="Z11" s="280"/>
      <c r="AA11" s="281" t="s">
        <v>103</v>
      </c>
      <c r="AB11" s="282"/>
      <c r="AC11" s="283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211" t="s">
        <v>4</v>
      </c>
      <c r="C12" s="212"/>
      <c r="D12" s="212"/>
      <c r="E12" s="212"/>
      <c r="F12" s="212"/>
      <c r="G12" s="212"/>
      <c r="H12" s="212"/>
      <c r="I12" s="212"/>
      <c r="J12" s="212"/>
      <c r="K12" s="231" t="s">
        <v>19</v>
      </c>
      <c r="L12" s="212"/>
      <c r="M12" s="212"/>
      <c r="N12" s="212"/>
      <c r="O12" s="212"/>
      <c r="P12" s="232"/>
      <c r="Q12" s="231" t="s">
        <v>20</v>
      </c>
      <c r="R12" s="212"/>
      <c r="S12" s="212"/>
      <c r="T12" s="23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4" t="s">
        <v>49</v>
      </c>
      <c r="B13" s="210" t="s">
        <v>50</v>
      </c>
      <c r="C13" s="185"/>
      <c r="D13" s="185"/>
      <c r="E13" s="185"/>
      <c r="F13" s="185"/>
      <c r="G13" s="185"/>
      <c r="H13" s="185"/>
      <c r="I13" s="185"/>
      <c r="J13" s="186"/>
      <c r="K13" s="233">
        <v>500000</v>
      </c>
      <c r="L13" s="234"/>
      <c r="M13" s="234"/>
      <c r="N13" s="234"/>
      <c r="O13" s="234"/>
      <c r="P13" s="235"/>
      <c r="Q13" s="236" t="s">
        <v>63</v>
      </c>
      <c r="R13" s="237"/>
      <c r="S13" s="237"/>
      <c r="T13" s="238"/>
      <c r="U13" s="4"/>
      <c r="V13" s="4"/>
      <c r="W13" s="4"/>
      <c r="X13" s="47" t="s">
        <v>103</v>
      </c>
      <c r="Y13" s="76"/>
      <c r="Z13" s="76"/>
      <c r="AA13" s="77"/>
      <c r="AB13" s="214" t="s">
        <v>46</v>
      </c>
      <c r="AC13" s="215"/>
      <c r="AD13" s="46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91"/>
      <c r="C14" s="188"/>
      <c r="D14" s="188"/>
      <c r="E14" s="188"/>
      <c r="F14" s="188"/>
      <c r="G14" s="188"/>
      <c r="H14" s="188"/>
      <c r="I14" s="188"/>
      <c r="J14" s="189"/>
      <c r="K14" s="221"/>
      <c r="L14" s="222"/>
      <c r="M14" s="222"/>
      <c r="N14" s="222"/>
      <c r="O14" s="222"/>
      <c r="P14" s="223"/>
      <c r="Q14" s="218"/>
      <c r="R14" s="219"/>
      <c r="S14" s="219"/>
      <c r="T14" s="220"/>
      <c r="U14" s="4"/>
      <c r="V14" s="4"/>
      <c r="W14" s="4"/>
      <c r="X14" s="47" t="s">
        <v>67</v>
      </c>
      <c r="Y14" s="76"/>
      <c r="Z14" s="76"/>
      <c r="AA14" s="77"/>
      <c r="AB14" s="214" t="s">
        <v>46</v>
      </c>
      <c r="AC14" s="215"/>
      <c r="AD14" s="46">
        <v>0.5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5" t="s">
        <v>17</v>
      </c>
      <c r="B15" s="191" t="s">
        <v>88</v>
      </c>
      <c r="C15" s="188"/>
      <c r="D15" s="188"/>
      <c r="E15" s="188"/>
      <c r="F15" s="188"/>
      <c r="G15" s="188"/>
      <c r="H15" s="188"/>
      <c r="I15" s="188"/>
      <c r="J15" s="189"/>
      <c r="K15" s="221">
        <v>3000000</v>
      </c>
      <c r="L15" s="224"/>
      <c r="M15" s="224"/>
      <c r="N15" s="224"/>
      <c r="O15" s="224"/>
      <c r="P15" s="223"/>
      <c r="Q15" s="225" t="s">
        <v>63</v>
      </c>
      <c r="R15" s="226"/>
      <c r="S15" s="226"/>
      <c r="T15" s="227"/>
      <c r="U15" s="4"/>
      <c r="V15" s="4"/>
      <c r="W15" s="4"/>
      <c r="X15" s="78" t="s">
        <v>68</v>
      </c>
      <c r="Y15" s="79"/>
      <c r="Z15" s="79"/>
      <c r="AA15" s="80"/>
      <c r="AB15" s="214" t="s">
        <v>46</v>
      </c>
      <c r="AC15" s="215"/>
      <c r="AD15" s="46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 t="s">
        <v>17</v>
      </c>
      <c r="B16" s="191" t="s">
        <v>87</v>
      </c>
      <c r="C16" s="188"/>
      <c r="D16" s="188"/>
      <c r="E16" s="188"/>
      <c r="F16" s="188"/>
      <c r="G16" s="188"/>
      <c r="H16" s="188"/>
      <c r="I16" s="188"/>
      <c r="J16" s="189"/>
      <c r="K16" s="221">
        <v>12000000</v>
      </c>
      <c r="L16" s="224"/>
      <c r="M16" s="224"/>
      <c r="N16" s="224"/>
      <c r="O16" s="224"/>
      <c r="P16" s="223"/>
      <c r="Q16" s="218" t="s">
        <v>21</v>
      </c>
      <c r="R16" s="219"/>
      <c r="S16" s="219"/>
      <c r="T16" s="220"/>
      <c r="U16" s="4"/>
      <c r="V16" s="4"/>
      <c r="W16" s="4"/>
      <c r="X16" s="78" t="s">
        <v>69</v>
      </c>
      <c r="Y16" s="79"/>
      <c r="Z16" s="79"/>
      <c r="AA16" s="80"/>
      <c r="AB16" s="214" t="s">
        <v>46</v>
      </c>
      <c r="AC16" s="215"/>
      <c r="AD16" s="46">
        <v>0.33333333333333331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 t="s">
        <v>17</v>
      </c>
      <c r="B17" s="191" t="s">
        <v>86</v>
      </c>
      <c r="C17" s="188"/>
      <c r="D17" s="188"/>
      <c r="E17" s="188"/>
      <c r="F17" s="188"/>
      <c r="G17" s="188"/>
      <c r="H17" s="188"/>
      <c r="I17" s="188"/>
      <c r="J17" s="189"/>
      <c r="K17" s="221">
        <v>5000000</v>
      </c>
      <c r="L17" s="222"/>
      <c r="M17" s="222"/>
      <c r="N17" s="222"/>
      <c r="O17" s="222"/>
      <c r="P17" s="223"/>
      <c r="Q17" s="218" t="s">
        <v>21</v>
      </c>
      <c r="R17" s="219"/>
      <c r="S17" s="219"/>
      <c r="T17" s="22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 t="s">
        <v>17</v>
      </c>
      <c r="B18" s="191" t="s">
        <v>85</v>
      </c>
      <c r="C18" s="188"/>
      <c r="D18" s="188"/>
      <c r="E18" s="188"/>
      <c r="F18" s="188"/>
      <c r="G18" s="188"/>
      <c r="H18" s="188"/>
      <c r="I18" s="188"/>
      <c r="J18" s="189"/>
      <c r="K18" s="221">
        <v>10000000</v>
      </c>
      <c r="L18" s="222"/>
      <c r="M18" s="222"/>
      <c r="N18" s="222"/>
      <c r="O18" s="222"/>
      <c r="P18" s="223"/>
      <c r="Q18" s="218" t="s">
        <v>21</v>
      </c>
      <c r="R18" s="219"/>
      <c r="S18" s="219"/>
      <c r="T18" s="220"/>
      <c r="U18" s="4"/>
      <c r="V18" s="4"/>
      <c r="W18" s="4"/>
      <c r="X18" s="4"/>
      <c r="Y18" s="216" t="s">
        <v>48</v>
      </c>
      <c r="Z18" s="217"/>
      <c r="AA18" s="217"/>
      <c r="AB18" s="217"/>
      <c r="AC18" s="217"/>
      <c r="AD18" s="217"/>
      <c r="AE18" s="188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5" t="s">
        <v>17</v>
      </c>
      <c r="B19" s="191" t="s">
        <v>89</v>
      </c>
      <c r="C19" s="188"/>
      <c r="D19" s="188"/>
      <c r="E19" s="188"/>
      <c r="F19" s="188"/>
      <c r="G19" s="188"/>
      <c r="H19" s="188"/>
      <c r="I19" s="188"/>
      <c r="J19" s="189"/>
      <c r="K19" s="221">
        <v>1000000</v>
      </c>
      <c r="L19" s="222"/>
      <c r="M19" s="222"/>
      <c r="N19" s="222"/>
      <c r="O19" s="222"/>
      <c r="P19" s="223"/>
      <c r="Q19" s="218" t="s">
        <v>21</v>
      </c>
      <c r="R19" s="219"/>
      <c r="S19" s="219"/>
      <c r="T19" s="220"/>
      <c r="U19" s="4"/>
      <c r="V19" s="4"/>
      <c r="W19" s="4"/>
      <c r="X19" s="4"/>
      <c r="Y19" s="217"/>
      <c r="Z19" s="217"/>
      <c r="AA19" s="217"/>
      <c r="AB19" s="217"/>
      <c r="AC19" s="217"/>
      <c r="AD19" s="217"/>
      <c r="AE19" s="188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 t="s">
        <v>17</v>
      </c>
      <c r="B20" s="191" t="s">
        <v>59</v>
      </c>
      <c r="C20" s="188"/>
      <c r="D20" s="188"/>
      <c r="E20" s="188"/>
      <c r="F20" s="188"/>
      <c r="G20" s="188"/>
      <c r="H20" s="188"/>
      <c r="I20" s="188"/>
      <c r="J20" s="189"/>
      <c r="K20" s="221">
        <v>6000000</v>
      </c>
      <c r="L20" s="222"/>
      <c r="M20" s="222"/>
      <c r="N20" s="222"/>
      <c r="O20" s="222"/>
      <c r="P20" s="223"/>
      <c r="Q20" s="218" t="s">
        <v>21</v>
      </c>
      <c r="R20" s="219"/>
      <c r="S20" s="219"/>
      <c r="T20" s="220"/>
      <c r="U20" s="4"/>
      <c r="V20" s="4"/>
      <c r="W20" s="4"/>
      <c r="X20" s="4"/>
      <c r="Y20" s="217"/>
      <c r="Z20" s="217"/>
      <c r="AA20" s="217"/>
      <c r="AB20" s="217"/>
      <c r="AC20" s="217"/>
      <c r="AD20" s="217"/>
      <c r="AE20" s="188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91"/>
      <c r="C21" s="188"/>
      <c r="D21" s="188"/>
      <c r="E21" s="188"/>
      <c r="F21" s="188"/>
      <c r="G21" s="188"/>
      <c r="H21" s="188"/>
      <c r="I21" s="188"/>
      <c r="J21" s="189"/>
      <c r="K21" s="221"/>
      <c r="L21" s="222"/>
      <c r="M21" s="222"/>
      <c r="N21" s="222"/>
      <c r="O21" s="222"/>
      <c r="P21" s="223"/>
      <c r="Q21" s="225"/>
      <c r="R21" s="226"/>
      <c r="S21" s="226"/>
      <c r="T21" s="227"/>
      <c r="U21" s="4"/>
      <c r="V21" s="4"/>
      <c r="W21" s="4"/>
      <c r="X21" s="4"/>
      <c r="Y21" s="217"/>
      <c r="Z21" s="217"/>
      <c r="AA21" s="217"/>
      <c r="AB21" s="217"/>
      <c r="AC21" s="217"/>
      <c r="AD21" s="217"/>
      <c r="AE21" s="188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 t="s">
        <v>18</v>
      </c>
      <c r="B22" s="191" t="s">
        <v>88</v>
      </c>
      <c r="C22" s="188"/>
      <c r="D22" s="188"/>
      <c r="E22" s="188"/>
      <c r="F22" s="188"/>
      <c r="G22" s="188"/>
      <c r="H22" s="188"/>
      <c r="I22" s="188"/>
      <c r="J22" s="189"/>
      <c r="K22" s="221">
        <v>2000000</v>
      </c>
      <c r="L22" s="222"/>
      <c r="M22" s="222"/>
      <c r="N22" s="222"/>
      <c r="O22" s="222"/>
      <c r="P22" s="223"/>
      <c r="Q22" s="225" t="s">
        <v>63</v>
      </c>
      <c r="R22" s="226"/>
      <c r="S22" s="226"/>
      <c r="T22" s="227"/>
      <c r="U22" s="4"/>
      <c r="V22" s="4"/>
      <c r="W22" s="4"/>
      <c r="X22" s="4"/>
      <c r="Y22" s="217"/>
      <c r="Z22" s="217"/>
      <c r="AA22" s="217"/>
      <c r="AB22" s="217"/>
      <c r="AC22" s="217"/>
      <c r="AD22" s="217"/>
      <c r="AE22" s="188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 t="s">
        <v>18</v>
      </c>
      <c r="B23" s="191" t="s">
        <v>87</v>
      </c>
      <c r="C23" s="188"/>
      <c r="D23" s="188"/>
      <c r="E23" s="188"/>
      <c r="F23" s="188"/>
      <c r="G23" s="188"/>
      <c r="H23" s="188"/>
      <c r="I23" s="188"/>
      <c r="J23" s="189"/>
      <c r="K23" s="221">
        <v>8000000</v>
      </c>
      <c r="L23" s="222"/>
      <c r="M23" s="222"/>
      <c r="N23" s="222"/>
      <c r="O23" s="222"/>
      <c r="P23" s="223"/>
      <c r="Q23" s="218" t="s">
        <v>21</v>
      </c>
      <c r="R23" s="219"/>
      <c r="S23" s="219"/>
      <c r="T23" s="220"/>
      <c r="U23" s="4"/>
      <c r="V23" s="4"/>
      <c r="W23" s="4"/>
      <c r="X23" s="4"/>
      <c r="Y23" s="217"/>
      <c r="Z23" s="217"/>
      <c r="AA23" s="217"/>
      <c r="AB23" s="217"/>
      <c r="AC23" s="217"/>
      <c r="AD23" s="217"/>
      <c r="AE23" s="188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 t="s">
        <v>18</v>
      </c>
      <c r="B24" s="191" t="s">
        <v>86</v>
      </c>
      <c r="C24" s="188"/>
      <c r="D24" s="188"/>
      <c r="E24" s="188"/>
      <c r="F24" s="188"/>
      <c r="G24" s="188"/>
      <c r="H24" s="188"/>
      <c r="I24" s="188"/>
      <c r="J24" s="189"/>
      <c r="K24" s="221">
        <v>2500000</v>
      </c>
      <c r="L24" s="224"/>
      <c r="M24" s="224"/>
      <c r="N24" s="224"/>
      <c r="O24" s="224"/>
      <c r="P24" s="223"/>
      <c r="Q24" s="218" t="s">
        <v>21</v>
      </c>
      <c r="R24" s="219"/>
      <c r="S24" s="219"/>
      <c r="T24" s="220"/>
      <c r="U24" s="4"/>
      <c r="V24" s="4"/>
      <c r="W24" s="4"/>
      <c r="X24" s="4"/>
      <c r="Y24" s="217"/>
      <c r="Z24" s="217"/>
      <c r="AA24" s="217"/>
      <c r="AB24" s="217"/>
      <c r="AC24" s="217"/>
      <c r="AD24" s="217"/>
      <c r="AE24" s="188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 t="s">
        <v>18</v>
      </c>
      <c r="B25" s="191" t="s">
        <v>85</v>
      </c>
      <c r="C25" s="188"/>
      <c r="D25" s="188"/>
      <c r="E25" s="188"/>
      <c r="F25" s="188"/>
      <c r="G25" s="188"/>
      <c r="H25" s="188"/>
      <c r="I25" s="188"/>
      <c r="J25" s="189"/>
      <c r="K25" s="221">
        <v>5000000</v>
      </c>
      <c r="L25" s="224"/>
      <c r="M25" s="224"/>
      <c r="N25" s="224"/>
      <c r="O25" s="224"/>
      <c r="P25" s="223"/>
      <c r="Q25" s="218" t="s">
        <v>21</v>
      </c>
      <c r="R25" s="219"/>
      <c r="S25" s="219"/>
      <c r="T25" s="220"/>
      <c r="U25" s="4"/>
      <c r="V25" s="4"/>
      <c r="W25" s="4"/>
      <c r="X25" s="4"/>
      <c r="Y25" s="217"/>
      <c r="Z25" s="217"/>
      <c r="AA25" s="217"/>
      <c r="AB25" s="217"/>
      <c r="AC25" s="217"/>
      <c r="AD25" s="217"/>
      <c r="AE25" s="188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 t="s">
        <v>18</v>
      </c>
      <c r="B26" s="191" t="s">
        <v>89</v>
      </c>
      <c r="C26" s="188"/>
      <c r="D26" s="188"/>
      <c r="E26" s="188"/>
      <c r="F26" s="188"/>
      <c r="G26" s="188"/>
      <c r="H26" s="188"/>
      <c r="I26" s="188"/>
      <c r="J26" s="189"/>
      <c r="K26" s="221">
        <v>200000</v>
      </c>
      <c r="L26" s="224"/>
      <c r="M26" s="224"/>
      <c r="N26" s="224"/>
      <c r="O26" s="224"/>
      <c r="P26" s="223"/>
      <c r="Q26" s="218" t="s">
        <v>21</v>
      </c>
      <c r="R26" s="219"/>
      <c r="S26" s="219"/>
      <c r="T26" s="220"/>
      <c r="U26" s="4"/>
      <c r="V26" s="4"/>
      <c r="W26" s="4"/>
      <c r="X26" s="4"/>
      <c r="Y26" s="217"/>
      <c r="Z26" s="217"/>
      <c r="AA26" s="217"/>
      <c r="AB26" s="217"/>
      <c r="AC26" s="217"/>
      <c r="AD26" s="217"/>
      <c r="AE26" s="188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 t="s">
        <v>18</v>
      </c>
      <c r="B27" s="191" t="s">
        <v>59</v>
      </c>
      <c r="C27" s="188"/>
      <c r="D27" s="188"/>
      <c r="E27" s="188"/>
      <c r="F27" s="188"/>
      <c r="G27" s="188"/>
      <c r="H27" s="188"/>
      <c r="I27" s="188"/>
      <c r="J27" s="189"/>
      <c r="K27" s="292">
        <v>3000000</v>
      </c>
      <c r="L27" s="293"/>
      <c r="M27" s="293"/>
      <c r="N27" s="293"/>
      <c r="O27" s="293"/>
      <c r="P27" s="294"/>
      <c r="Q27" s="218" t="s">
        <v>21</v>
      </c>
      <c r="R27" s="219"/>
      <c r="S27" s="219"/>
      <c r="T27" s="220"/>
      <c r="U27" s="4"/>
      <c r="V27" s="4"/>
      <c r="W27" s="4"/>
      <c r="X27" s="4"/>
      <c r="Y27" s="217"/>
      <c r="Z27" s="217"/>
      <c r="AA27" s="217"/>
      <c r="AB27" s="217"/>
      <c r="AC27" s="217"/>
      <c r="AD27" s="217"/>
      <c r="AE27" s="188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91"/>
      <c r="C28" s="188"/>
      <c r="D28" s="188"/>
      <c r="E28" s="188"/>
      <c r="F28" s="188"/>
      <c r="G28" s="188"/>
      <c r="H28" s="188"/>
      <c r="I28" s="188"/>
      <c r="J28" s="189"/>
      <c r="K28" s="228"/>
      <c r="L28" s="229"/>
      <c r="M28" s="229"/>
      <c r="N28" s="229"/>
      <c r="O28" s="229"/>
      <c r="P28" s="230"/>
      <c r="Q28" s="36"/>
      <c r="R28" s="37"/>
      <c r="S28" s="37"/>
      <c r="T28" s="38"/>
      <c r="U28" s="4"/>
      <c r="V28" s="4"/>
      <c r="W28" s="4"/>
      <c r="X28" s="4"/>
      <c r="Y28" s="217"/>
      <c r="Z28" s="217"/>
      <c r="AA28" s="217"/>
      <c r="AB28" s="217"/>
      <c r="AC28" s="217"/>
      <c r="AD28" s="217"/>
      <c r="AE28" s="188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91" t="s">
        <v>106</v>
      </c>
      <c r="C29" s="188"/>
      <c r="D29" s="188"/>
      <c r="E29" s="188"/>
      <c r="F29" s="188"/>
      <c r="G29" s="188"/>
      <c r="H29" s="188"/>
      <c r="I29" s="188"/>
      <c r="J29" s="189"/>
      <c r="K29" s="292">
        <f>SUM(K13:P27)*0.1</f>
        <v>5820000</v>
      </c>
      <c r="L29" s="293"/>
      <c r="M29" s="293"/>
      <c r="N29" s="293"/>
      <c r="O29" s="293"/>
      <c r="P29" s="294"/>
      <c r="Q29" s="36"/>
      <c r="R29" s="37"/>
      <c r="S29" s="37"/>
      <c r="T29" s="38"/>
      <c r="U29" s="4"/>
      <c r="V29" s="4"/>
      <c r="W29" s="4"/>
      <c r="X29" s="4"/>
      <c r="Y29" s="217"/>
      <c r="Z29" s="217"/>
      <c r="AA29" s="217"/>
      <c r="AB29" s="217"/>
      <c r="AC29" s="217"/>
      <c r="AD29" s="217"/>
      <c r="AE29" s="188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181"/>
      <c r="C30" s="182"/>
      <c r="D30" s="182"/>
      <c r="E30" s="182"/>
      <c r="F30" s="182"/>
      <c r="G30" s="182"/>
      <c r="H30" s="182"/>
      <c r="I30" s="182"/>
      <c r="J30" s="183"/>
      <c r="K30" s="287"/>
      <c r="L30" s="288"/>
      <c r="M30" s="288"/>
      <c r="N30" s="288"/>
      <c r="O30" s="288"/>
      <c r="P30" s="289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01" t="s">
        <v>16</v>
      </c>
      <c r="B31" s="202"/>
      <c r="C31" s="202"/>
      <c r="D31" s="202"/>
      <c r="E31" s="202"/>
      <c r="F31" s="202"/>
      <c r="G31" s="202"/>
      <c r="H31" s="202"/>
      <c r="I31" s="202"/>
      <c r="J31" s="203"/>
      <c r="K31" s="290">
        <f>SUM(K13:P30)</f>
        <v>64020000</v>
      </c>
      <c r="L31" s="291"/>
      <c r="M31" s="291"/>
      <c r="N31" s="291"/>
      <c r="O31" s="29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93" t="s">
        <v>77</v>
      </c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195" t="s">
        <v>15</v>
      </c>
      <c r="B33" s="198"/>
      <c r="C33" s="198"/>
      <c r="D33" s="198"/>
      <c r="E33" s="199"/>
      <c r="F33" s="195" t="s">
        <v>23</v>
      </c>
      <c r="G33" s="196"/>
      <c r="H33" s="196"/>
      <c r="I33" s="196"/>
      <c r="J33" s="197"/>
      <c r="K33" s="71" t="s">
        <v>37</v>
      </c>
      <c r="L33" s="273" t="s">
        <v>83</v>
      </c>
      <c r="M33" s="196"/>
      <c r="N33" s="197"/>
      <c r="O33" s="273" t="s">
        <v>82</v>
      </c>
      <c r="P33" s="196"/>
      <c r="Q33" s="197"/>
      <c r="R33" s="231" t="s">
        <v>78</v>
      </c>
      <c r="S33" s="212"/>
      <c r="T33" s="232"/>
      <c r="U33" s="4"/>
      <c r="V33" s="3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04" t="s">
        <v>84</v>
      </c>
      <c r="B34" s="185"/>
      <c r="C34" s="185"/>
      <c r="D34" s="185"/>
      <c r="E34" s="186"/>
      <c r="F34" s="184" t="s">
        <v>98</v>
      </c>
      <c r="G34" s="185"/>
      <c r="H34" s="185"/>
      <c r="I34" s="185"/>
      <c r="J34" s="186"/>
      <c r="K34" s="65" t="s">
        <v>25</v>
      </c>
      <c r="L34" s="284"/>
      <c r="M34" s="285"/>
      <c r="N34" s="286"/>
      <c r="O34" s="284">
        <v>5500000</v>
      </c>
      <c r="P34" s="285"/>
      <c r="Q34" s="286"/>
      <c r="R34" s="277" t="s">
        <v>100</v>
      </c>
      <c r="S34" s="278"/>
      <c r="T34" s="279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05" t="s">
        <v>24</v>
      </c>
      <c r="B35" s="188"/>
      <c r="C35" s="188"/>
      <c r="D35" s="188"/>
      <c r="E35" s="189"/>
      <c r="F35" s="187" t="s">
        <v>65</v>
      </c>
      <c r="G35" s="188"/>
      <c r="H35" s="188"/>
      <c r="I35" s="188"/>
      <c r="J35" s="189"/>
      <c r="K35" s="50" t="s">
        <v>25</v>
      </c>
      <c r="L35" s="270"/>
      <c r="M35" s="271"/>
      <c r="N35" s="272"/>
      <c r="O35" s="270">
        <v>22000000</v>
      </c>
      <c r="P35" s="271"/>
      <c r="Q35" s="272"/>
      <c r="R35" s="274" t="s">
        <v>100</v>
      </c>
      <c r="S35" s="275"/>
      <c r="T35" s="27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205"/>
      <c r="B36" s="188"/>
      <c r="C36" s="188"/>
      <c r="D36" s="188"/>
      <c r="E36" s="189"/>
      <c r="F36" s="190" t="s">
        <v>66</v>
      </c>
      <c r="G36" s="188"/>
      <c r="H36" s="188"/>
      <c r="I36" s="188"/>
      <c r="J36" s="189"/>
      <c r="K36" s="70"/>
      <c r="L36" s="270"/>
      <c r="M36" s="271"/>
      <c r="N36" s="272"/>
      <c r="O36" s="270"/>
      <c r="P36" s="271"/>
      <c r="Q36" s="272"/>
      <c r="R36" s="54"/>
      <c r="S36" s="55"/>
      <c r="T36" s="5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05" t="s">
        <v>41</v>
      </c>
      <c r="B37" s="188"/>
      <c r="C37" s="188"/>
      <c r="D37" s="188"/>
      <c r="E37" s="189"/>
      <c r="F37" s="187" t="s">
        <v>42</v>
      </c>
      <c r="G37" s="188"/>
      <c r="H37" s="188"/>
      <c r="I37" s="188"/>
      <c r="J37" s="189"/>
      <c r="K37" s="50" t="s">
        <v>25</v>
      </c>
      <c r="L37" s="270"/>
      <c r="M37" s="271"/>
      <c r="N37" s="272"/>
      <c r="O37" s="270">
        <v>8250000</v>
      </c>
      <c r="P37" s="271"/>
      <c r="Q37" s="272"/>
      <c r="R37" s="274" t="s">
        <v>100</v>
      </c>
      <c r="S37" s="275"/>
      <c r="T37" s="27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05" t="s">
        <v>26</v>
      </c>
      <c r="B38" s="188"/>
      <c r="C38" s="188"/>
      <c r="D38" s="188"/>
      <c r="E38" s="189"/>
      <c r="F38" s="187" t="s">
        <v>27</v>
      </c>
      <c r="G38" s="188"/>
      <c r="H38" s="188"/>
      <c r="I38" s="188"/>
      <c r="J38" s="189"/>
      <c r="K38" s="50" t="s">
        <v>25</v>
      </c>
      <c r="L38" s="270"/>
      <c r="M38" s="271"/>
      <c r="N38" s="272"/>
      <c r="O38" s="270">
        <v>16500000</v>
      </c>
      <c r="P38" s="271"/>
      <c r="Q38" s="272"/>
      <c r="R38" s="274" t="s">
        <v>100</v>
      </c>
      <c r="S38" s="275"/>
      <c r="T38" s="27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06" t="s">
        <v>28</v>
      </c>
      <c r="B39" s="188"/>
      <c r="C39" s="188"/>
      <c r="D39" s="188"/>
      <c r="E39" s="189"/>
      <c r="F39" s="187" t="s">
        <v>29</v>
      </c>
      <c r="G39" s="188"/>
      <c r="H39" s="188"/>
      <c r="I39" s="188"/>
      <c r="J39" s="189"/>
      <c r="K39" s="50" t="s">
        <v>25</v>
      </c>
      <c r="L39" s="270"/>
      <c r="M39" s="271"/>
      <c r="N39" s="272"/>
      <c r="O39" s="270">
        <v>1320000</v>
      </c>
      <c r="P39" s="271"/>
      <c r="Q39" s="272"/>
      <c r="R39" s="274" t="s">
        <v>100</v>
      </c>
      <c r="S39" s="275"/>
      <c r="T39" s="27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06" t="s">
        <v>51</v>
      </c>
      <c r="B40" s="188"/>
      <c r="C40" s="188"/>
      <c r="D40" s="188"/>
      <c r="E40" s="189"/>
      <c r="F40" s="200" t="s">
        <v>52</v>
      </c>
      <c r="G40" s="188"/>
      <c r="H40" s="188"/>
      <c r="I40" s="188"/>
      <c r="J40" s="189"/>
      <c r="K40" s="50" t="s">
        <v>25</v>
      </c>
      <c r="L40" s="270"/>
      <c r="M40" s="271"/>
      <c r="N40" s="272"/>
      <c r="O40" s="270">
        <v>9900000</v>
      </c>
      <c r="P40" s="271"/>
      <c r="Q40" s="272"/>
      <c r="R40" s="274" t="s">
        <v>100</v>
      </c>
      <c r="S40" s="275"/>
      <c r="T40" s="27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06"/>
      <c r="B41" s="188"/>
      <c r="C41" s="188"/>
      <c r="D41" s="188"/>
      <c r="E41" s="189"/>
      <c r="F41" s="187" t="s">
        <v>53</v>
      </c>
      <c r="G41" s="188"/>
      <c r="H41" s="188"/>
      <c r="I41" s="188"/>
      <c r="J41" s="189"/>
      <c r="K41" s="50"/>
      <c r="L41" s="270"/>
      <c r="M41" s="271"/>
      <c r="N41" s="272"/>
      <c r="O41" s="270"/>
      <c r="P41" s="271"/>
      <c r="Q41" s="272"/>
      <c r="R41" s="274"/>
      <c r="S41" s="275"/>
      <c r="T41" s="27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07"/>
      <c r="B42" s="182"/>
      <c r="C42" s="182"/>
      <c r="D42" s="182"/>
      <c r="E42" s="182"/>
      <c r="F42" s="194"/>
      <c r="G42" s="182"/>
      <c r="H42" s="182"/>
      <c r="I42" s="182"/>
      <c r="J42" s="183"/>
      <c r="K42" s="66"/>
      <c r="L42" s="267"/>
      <c r="M42" s="268"/>
      <c r="N42" s="269"/>
      <c r="O42" s="267"/>
      <c r="P42" s="268"/>
      <c r="Q42" s="269"/>
      <c r="R42" s="67"/>
      <c r="S42" s="68"/>
      <c r="T42" s="69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3">
    <mergeCell ref="B23:J23"/>
    <mergeCell ref="B24:J24"/>
    <mergeCell ref="B25:J25"/>
    <mergeCell ref="B26:J26"/>
    <mergeCell ref="B27:J27"/>
    <mergeCell ref="B28:J28"/>
    <mergeCell ref="B29:J29"/>
    <mergeCell ref="B30:J30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R37:T37"/>
    <mergeCell ref="R38:T38"/>
    <mergeCell ref="R34:T34"/>
    <mergeCell ref="R35:T35"/>
    <mergeCell ref="R39:T39"/>
    <mergeCell ref="R40:T40"/>
    <mergeCell ref="K28:P28"/>
    <mergeCell ref="K29:P29"/>
    <mergeCell ref="K30:P30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K18:P18"/>
    <mergeCell ref="Q18:T18"/>
    <mergeCell ref="A33:E33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A11:P11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B13:J13"/>
    <mergeCell ref="K16:P16"/>
    <mergeCell ref="Q16:T16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F37:J37"/>
    <mergeCell ref="L37:N37"/>
    <mergeCell ref="O37:Q37"/>
    <mergeCell ref="A38:E38"/>
    <mergeCell ref="F38:J38"/>
    <mergeCell ref="L38:N38"/>
    <mergeCell ref="O38:Q38"/>
    <mergeCell ref="F33:J33"/>
    <mergeCell ref="L33:N33"/>
    <mergeCell ref="O33:Q33"/>
    <mergeCell ref="A34:E34"/>
    <mergeCell ref="F34:J34"/>
    <mergeCell ref="L34:N34"/>
    <mergeCell ref="O34:Q34"/>
    <mergeCell ref="A35:E35"/>
    <mergeCell ref="F35:J35"/>
    <mergeCell ref="L35:N35"/>
    <mergeCell ref="O35:Q35"/>
    <mergeCell ref="Y11:Z11"/>
    <mergeCell ref="AA11:AC11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  <mergeCell ref="A36:E36"/>
    <mergeCell ref="F36:J36"/>
    <mergeCell ref="L36:N36"/>
    <mergeCell ref="O36:Q36"/>
    <mergeCell ref="A37:E37"/>
  </mergeCells>
  <phoneticPr fontId="3"/>
  <conditionalFormatting sqref="K34:K42">
    <cfRule type="uniqueValues" dxfId="1" priority="1"/>
  </conditionalFormatting>
  <dataValidations count="4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AA11:AC11" xr:uid="{2C2F4AE9-8B7C-4508-832C-CDEE1D22896D}">
      <formula1>$X$13:$X$16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F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4.75" style="2" customWidth="1"/>
    <col min="26" max="30" width="5.25" style="2" customWidth="1"/>
    <col min="31" max="37" width="9" style="2"/>
    <col min="38" max="38" width="9" style="3"/>
  </cols>
  <sheetData>
    <row r="1" spans="1:38">
      <c r="A1" s="49" t="s">
        <v>97</v>
      </c>
    </row>
    <row r="2" spans="1:38" s="9" customFormat="1">
      <c r="A2" s="213" t="s">
        <v>102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8"/>
      <c r="V2" s="74"/>
      <c r="W2" s="6"/>
      <c r="X2" s="6"/>
      <c r="Y2" s="6"/>
      <c r="Z2" s="6"/>
      <c r="AA2" s="6"/>
      <c r="AB2" s="4"/>
      <c r="AC2" s="6"/>
      <c r="AD2" s="58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296" t="s">
        <v>104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V3" s="74"/>
      <c r="W3" s="6"/>
      <c r="X3" s="4"/>
      <c r="Y3" s="4"/>
      <c r="Z3" s="4"/>
      <c r="AA3" s="4"/>
      <c r="AB3" s="4"/>
      <c r="AC3" s="4"/>
      <c r="AD3" s="53" t="s">
        <v>57</v>
      </c>
      <c r="AE3" s="4"/>
    </row>
    <row r="4" spans="1:38" ht="19.5" thickBot="1">
      <c r="A4" s="14" t="s">
        <v>99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3" t="s">
        <v>72</v>
      </c>
      <c r="AE4" s="4"/>
    </row>
    <row r="5" spans="1:38" s="1" customFormat="1" ht="17.25" customHeight="1" thickTop="1">
      <c r="A5" s="250" t="s">
        <v>80</v>
      </c>
      <c r="B5" s="251"/>
      <c r="C5" s="251"/>
      <c r="D5" s="252"/>
      <c r="E5" s="15" t="s">
        <v>0</v>
      </c>
      <c r="F5" s="16"/>
      <c r="G5" s="16"/>
      <c r="H5" s="17"/>
      <c r="I5" s="258" t="s">
        <v>13</v>
      </c>
      <c r="J5" s="259"/>
      <c r="K5" s="259"/>
      <c r="L5" s="260"/>
      <c r="M5" s="258" t="s">
        <v>1</v>
      </c>
      <c r="N5" s="259"/>
      <c r="O5" s="259"/>
      <c r="P5" s="260"/>
      <c r="Q5" s="258" t="s">
        <v>76</v>
      </c>
      <c r="R5" s="259"/>
      <c r="S5" s="259"/>
      <c r="T5" s="260"/>
      <c r="U5" s="4"/>
      <c r="V5" s="4"/>
      <c r="W5" s="4"/>
      <c r="X5" s="4"/>
      <c r="Y5" s="4"/>
      <c r="Z5" s="4"/>
      <c r="AA5" s="4"/>
      <c r="AB5" s="4"/>
      <c r="AC5" s="4"/>
      <c r="AD5" s="53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53"/>
      <c r="B6" s="239"/>
      <c r="C6" s="239"/>
      <c r="D6" s="254"/>
      <c r="E6" s="26"/>
      <c r="F6" s="27"/>
      <c r="G6" s="27"/>
      <c r="H6" s="28"/>
      <c r="I6" s="261"/>
      <c r="J6" s="193"/>
      <c r="K6" s="193"/>
      <c r="L6" s="262"/>
      <c r="M6" s="261" t="s">
        <v>2</v>
      </c>
      <c r="N6" s="193"/>
      <c r="O6" s="193"/>
      <c r="P6" s="262"/>
      <c r="Q6" s="261"/>
      <c r="R6" s="193"/>
      <c r="S6" s="193"/>
      <c r="T6" s="262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253"/>
      <c r="B7" s="239"/>
      <c r="C7" s="239"/>
      <c r="D7" s="254"/>
      <c r="E7" s="240"/>
      <c r="F7" s="241"/>
      <c r="G7" s="241"/>
      <c r="H7" s="7" t="s">
        <v>3</v>
      </c>
      <c r="I7" s="240"/>
      <c r="J7" s="241"/>
      <c r="K7" s="241"/>
      <c r="L7" s="7" t="s">
        <v>3</v>
      </c>
      <c r="M7" s="242">
        <f>E7-I7</f>
        <v>0</v>
      </c>
      <c r="N7" s="246"/>
      <c r="O7" s="246"/>
      <c r="P7" s="7" t="s">
        <v>3</v>
      </c>
      <c r="Q7" s="242">
        <f>K31</f>
        <v>0</v>
      </c>
      <c r="R7" s="246"/>
      <c r="S7" s="246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53"/>
      <c r="B8" s="239"/>
      <c r="C8" s="239"/>
      <c r="D8" s="254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47" t="s">
        <v>8</v>
      </c>
      <c r="N8" s="248"/>
      <c r="O8" s="248"/>
      <c r="P8" s="249"/>
      <c r="Q8" s="247" t="s">
        <v>10</v>
      </c>
      <c r="R8" s="248"/>
      <c r="S8" s="248"/>
      <c r="T8" s="249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53"/>
      <c r="B9" s="239"/>
      <c r="C9" s="239"/>
      <c r="D9" s="254"/>
      <c r="E9" s="26"/>
      <c r="F9" s="27"/>
      <c r="G9" s="27"/>
      <c r="H9" s="28"/>
      <c r="I9" s="263" t="s">
        <v>7</v>
      </c>
      <c r="J9" s="264"/>
      <c r="K9" s="265"/>
      <c r="L9" s="266"/>
      <c r="M9" s="263" t="s">
        <v>9</v>
      </c>
      <c r="N9" s="264"/>
      <c r="O9" s="265"/>
      <c r="P9" s="266"/>
      <c r="Q9" s="208" t="s">
        <v>44</v>
      </c>
      <c r="R9" s="298"/>
      <c r="S9" s="298"/>
      <c r="T9" s="48">
        <f>IF(X12=V14,AB14,IF(X12=V15,AB15,IF(X12=V16,AB16,IF(X12=V17,AB17,""))))</f>
        <v>0.6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55"/>
      <c r="B10" s="256"/>
      <c r="C10" s="256"/>
      <c r="D10" s="257"/>
      <c r="E10" s="240" t="s">
        <v>101</v>
      </c>
      <c r="F10" s="241"/>
      <c r="G10" s="241"/>
      <c r="H10" s="7" t="s">
        <v>3</v>
      </c>
      <c r="I10" s="242">
        <f>IF(Q7&gt;E10,E10,Q7)</f>
        <v>0</v>
      </c>
      <c r="J10" s="243"/>
      <c r="K10" s="243"/>
      <c r="L10" s="7" t="s">
        <v>3</v>
      </c>
      <c r="M10" s="242">
        <f>IF(M7&gt;I10,I10,M7)</f>
        <v>0</v>
      </c>
      <c r="N10" s="243"/>
      <c r="O10" s="243"/>
      <c r="P10" s="7" t="s">
        <v>3</v>
      </c>
      <c r="Q10" s="244">
        <f>ROUNDDOWN(M10*T9,-3)</f>
        <v>0</v>
      </c>
      <c r="R10" s="245"/>
      <c r="S10" s="24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92" t="s">
        <v>81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3"/>
      <c r="N11" s="193"/>
      <c r="O11" s="193"/>
      <c r="P11" s="193"/>
      <c r="Q11" s="25"/>
      <c r="R11" s="25"/>
      <c r="S11" s="25"/>
      <c r="T11" s="18"/>
      <c r="U11" s="4"/>
      <c r="V11" s="5"/>
      <c r="W11" s="5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211" t="s">
        <v>4</v>
      </c>
      <c r="C12" s="212"/>
      <c r="D12" s="212"/>
      <c r="E12" s="212"/>
      <c r="F12" s="212"/>
      <c r="G12" s="212"/>
      <c r="H12" s="212"/>
      <c r="I12" s="212"/>
      <c r="J12" s="212"/>
      <c r="K12" s="231" t="s">
        <v>19</v>
      </c>
      <c r="L12" s="212"/>
      <c r="M12" s="212"/>
      <c r="N12" s="212"/>
      <c r="O12" s="212"/>
      <c r="P12" s="232"/>
      <c r="Q12" s="231" t="s">
        <v>20</v>
      </c>
      <c r="R12" s="212"/>
      <c r="S12" s="212"/>
      <c r="T12" s="232"/>
      <c r="U12" s="4"/>
      <c r="V12" s="295" t="s">
        <v>45</v>
      </c>
      <c r="W12" s="295"/>
      <c r="X12" s="281" t="s">
        <v>71</v>
      </c>
      <c r="Y12" s="282"/>
      <c r="Z12" s="283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4"/>
      <c r="B13" s="210"/>
      <c r="C13" s="185"/>
      <c r="D13" s="185"/>
      <c r="E13" s="185"/>
      <c r="F13" s="185"/>
      <c r="G13" s="185"/>
      <c r="H13" s="185"/>
      <c r="I13" s="185"/>
      <c r="J13" s="186"/>
      <c r="K13" s="305"/>
      <c r="L13" s="306"/>
      <c r="M13" s="306"/>
      <c r="N13" s="306"/>
      <c r="O13" s="306"/>
      <c r="P13" s="307"/>
      <c r="Q13" s="236"/>
      <c r="R13" s="237"/>
      <c r="S13" s="237"/>
      <c r="T13" s="238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91"/>
      <c r="C14" s="188"/>
      <c r="D14" s="188"/>
      <c r="E14" s="188"/>
      <c r="F14" s="188"/>
      <c r="G14" s="188"/>
      <c r="H14" s="188"/>
      <c r="I14" s="188"/>
      <c r="J14" s="189"/>
      <c r="K14" s="299"/>
      <c r="L14" s="300"/>
      <c r="M14" s="300"/>
      <c r="N14" s="300"/>
      <c r="O14" s="300"/>
      <c r="P14" s="301"/>
      <c r="Q14" s="218"/>
      <c r="R14" s="219"/>
      <c r="S14" s="219"/>
      <c r="T14" s="220"/>
      <c r="U14" s="4"/>
      <c r="V14" s="44" t="s">
        <v>71</v>
      </c>
      <c r="W14" s="45"/>
      <c r="X14" s="61"/>
      <c r="Y14" s="62"/>
      <c r="Z14" s="214" t="s">
        <v>46</v>
      </c>
      <c r="AA14" s="214"/>
      <c r="AB14" s="46">
        <v>0.6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5"/>
      <c r="B15" s="191"/>
      <c r="C15" s="188"/>
      <c r="D15" s="188"/>
      <c r="E15" s="188"/>
      <c r="F15" s="188"/>
      <c r="G15" s="188"/>
      <c r="H15" s="188"/>
      <c r="I15" s="188"/>
      <c r="J15" s="189"/>
      <c r="K15" s="299"/>
      <c r="L15" s="300"/>
      <c r="M15" s="300"/>
      <c r="N15" s="300"/>
      <c r="O15" s="300"/>
      <c r="P15" s="301"/>
      <c r="Q15" s="225"/>
      <c r="R15" s="226"/>
      <c r="S15" s="226"/>
      <c r="T15" s="227"/>
      <c r="U15" s="4"/>
      <c r="V15" s="44" t="s">
        <v>67</v>
      </c>
      <c r="W15" s="47"/>
      <c r="X15" s="63"/>
      <c r="Y15" s="62"/>
      <c r="Z15" s="214" t="s">
        <v>46</v>
      </c>
      <c r="AA15" s="214"/>
      <c r="AB15" s="46">
        <v>0.5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/>
      <c r="B16" s="191"/>
      <c r="C16" s="188"/>
      <c r="D16" s="188"/>
      <c r="E16" s="188"/>
      <c r="F16" s="188"/>
      <c r="G16" s="188"/>
      <c r="H16" s="188"/>
      <c r="I16" s="188"/>
      <c r="J16" s="189"/>
      <c r="K16" s="299"/>
      <c r="L16" s="300"/>
      <c r="M16" s="300"/>
      <c r="N16" s="300"/>
      <c r="O16" s="300"/>
      <c r="P16" s="301"/>
      <c r="Q16" s="218"/>
      <c r="R16" s="219"/>
      <c r="S16" s="219"/>
      <c r="T16" s="220"/>
      <c r="U16" s="4"/>
      <c r="V16" s="44" t="s">
        <v>68</v>
      </c>
      <c r="W16" s="45"/>
      <c r="X16" s="61"/>
      <c r="Y16" s="64"/>
      <c r="Z16" s="214" t="s">
        <v>46</v>
      </c>
      <c r="AA16" s="214"/>
      <c r="AB16" s="46">
        <v>0.33333333333333331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/>
      <c r="B17" s="191"/>
      <c r="C17" s="188"/>
      <c r="D17" s="188"/>
      <c r="E17" s="188"/>
      <c r="F17" s="188"/>
      <c r="G17" s="188"/>
      <c r="H17" s="188"/>
      <c r="I17" s="188"/>
      <c r="J17" s="189"/>
      <c r="K17" s="299"/>
      <c r="L17" s="300"/>
      <c r="M17" s="300"/>
      <c r="N17" s="300"/>
      <c r="O17" s="300"/>
      <c r="P17" s="301"/>
      <c r="Q17" s="218"/>
      <c r="R17" s="219"/>
      <c r="S17" s="219"/>
      <c r="T17" s="220"/>
      <c r="U17" s="4"/>
      <c r="V17" s="44" t="s">
        <v>69</v>
      </c>
      <c r="W17" s="45"/>
      <c r="X17" s="61"/>
      <c r="Y17" s="62"/>
      <c r="Z17" s="214" t="s">
        <v>46</v>
      </c>
      <c r="AA17" s="214"/>
      <c r="AB17" s="46">
        <v>0.33333333333333331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/>
      <c r="B18" s="191"/>
      <c r="C18" s="188"/>
      <c r="D18" s="188"/>
      <c r="E18" s="188"/>
      <c r="F18" s="188"/>
      <c r="G18" s="188"/>
      <c r="H18" s="188"/>
      <c r="I18" s="188"/>
      <c r="J18" s="189"/>
      <c r="K18" s="299"/>
      <c r="L18" s="300"/>
      <c r="M18" s="300"/>
      <c r="N18" s="300"/>
      <c r="O18" s="300"/>
      <c r="P18" s="301"/>
      <c r="Q18" s="218"/>
      <c r="R18" s="219"/>
      <c r="S18" s="219"/>
      <c r="T18" s="22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5"/>
      <c r="B19" s="191"/>
      <c r="C19" s="188"/>
      <c r="D19" s="188"/>
      <c r="E19" s="188"/>
      <c r="F19" s="188"/>
      <c r="G19" s="188"/>
      <c r="H19" s="188"/>
      <c r="I19" s="188"/>
      <c r="J19" s="189"/>
      <c r="K19" s="299"/>
      <c r="L19" s="300"/>
      <c r="M19" s="300"/>
      <c r="N19" s="300"/>
      <c r="O19" s="300"/>
      <c r="P19" s="301"/>
      <c r="Q19" s="218"/>
      <c r="R19" s="219"/>
      <c r="S19" s="219"/>
      <c r="T19" s="22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/>
      <c r="B20" s="191"/>
      <c r="C20" s="188"/>
      <c r="D20" s="188"/>
      <c r="E20" s="188"/>
      <c r="F20" s="188"/>
      <c r="G20" s="188"/>
      <c r="H20" s="188"/>
      <c r="I20" s="188"/>
      <c r="J20" s="189"/>
      <c r="K20" s="299"/>
      <c r="L20" s="300"/>
      <c r="M20" s="300"/>
      <c r="N20" s="300"/>
      <c r="O20" s="300"/>
      <c r="P20" s="301"/>
      <c r="Q20" s="225"/>
      <c r="R20" s="226"/>
      <c r="S20" s="226"/>
      <c r="T20" s="227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91"/>
      <c r="C21" s="188"/>
      <c r="D21" s="188"/>
      <c r="E21" s="188"/>
      <c r="F21" s="188"/>
      <c r="G21" s="188"/>
      <c r="H21" s="188"/>
      <c r="I21" s="188"/>
      <c r="J21" s="189"/>
      <c r="K21" s="299"/>
      <c r="L21" s="300"/>
      <c r="M21" s="300"/>
      <c r="N21" s="300"/>
      <c r="O21" s="300"/>
      <c r="P21" s="301"/>
      <c r="Q21" s="218"/>
      <c r="R21" s="219"/>
      <c r="S21" s="219"/>
      <c r="T21" s="22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/>
      <c r="B22" s="191"/>
      <c r="C22" s="188"/>
      <c r="D22" s="188"/>
      <c r="E22" s="188"/>
      <c r="F22" s="188"/>
      <c r="G22" s="188"/>
      <c r="H22" s="188"/>
      <c r="I22" s="188"/>
      <c r="J22" s="189"/>
      <c r="K22" s="299"/>
      <c r="L22" s="300"/>
      <c r="M22" s="300"/>
      <c r="N22" s="300"/>
      <c r="O22" s="300"/>
      <c r="P22" s="301"/>
      <c r="Q22" s="218"/>
      <c r="R22" s="219"/>
      <c r="S22" s="219"/>
      <c r="T22" s="22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/>
      <c r="B23" s="191"/>
      <c r="C23" s="188"/>
      <c r="D23" s="188"/>
      <c r="E23" s="188"/>
      <c r="F23" s="188"/>
      <c r="G23" s="188"/>
      <c r="H23" s="188"/>
      <c r="I23" s="188"/>
      <c r="J23" s="189"/>
      <c r="K23" s="299"/>
      <c r="L23" s="300"/>
      <c r="M23" s="300"/>
      <c r="N23" s="300"/>
      <c r="O23" s="300"/>
      <c r="P23" s="301"/>
      <c r="Q23" s="218"/>
      <c r="R23" s="219"/>
      <c r="S23" s="219"/>
      <c r="T23" s="22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/>
      <c r="B24" s="191"/>
      <c r="C24" s="188"/>
      <c r="D24" s="188"/>
      <c r="E24" s="188"/>
      <c r="F24" s="188"/>
      <c r="G24" s="188"/>
      <c r="H24" s="188"/>
      <c r="I24" s="188"/>
      <c r="J24" s="189"/>
      <c r="K24" s="299"/>
      <c r="L24" s="300"/>
      <c r="M24" s="300"/>
      <c r="N24" s="300"/>
      <c r="O24" s="300"/>
      <c r="P24" s="301"/>
      <c r="Q24" s="36"/>
      <c r="R24" s="37"/>
      <c r="S24" s="37"/>
      <c r="T24" s="38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/>
      <c r="B25" s="191"/>
      <c r="C25" s="188"/>
      <c r="D25" s="188"/>
      <c r="E25" s="188"/>
      <c r="F25" s="188"/>
      <c r="G25" s="188"/>
      <c r="H25" s="188"/>
      <c r="I25" s="188"/>
      <c r="J25" s="189"/>
      <c r="K25" s="299"/>
      <c r="L25" s="300"/>
      <c r="M25" s="300"/>
      <c r="N25" s="300"/>
      <c r="O25" s="300"/>
      <c r="P25" s="301"/>
      <c r="Q25" s="36"/>
      <c r="R25" s="37"/>
      <c r="S25" s="37"/>
      <c r="T25" s="38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/>
      <c r="B26" s="191"/>
      <c r="C26" s="188"/>
      <c r="D26" s="188"/>
      <c r="E26" s="188"/>
      <c r="F26" s="188"/>
      <c r="G26" s="188"/>
      <c r="H26" s="188"/>
      <c r="I26" s="188"/>
      <c r="J26" s="189"/>
      <c r="K26" s="299"/>
      <c r="L26" s="300"/>
      <c r="M26" s="300"/>
      <c r="N26" s="300"/>
      <c r="O26" s="300"/>
      <c r="P26" s="301"/>
      <c r="Q26" s="36"/>
      <c r="R26" s="37"/>
      <c r="S26" s="37"/>
      <c r="T26" s="3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/>
      <c r="B27" s="191"/>
      <c r="C27" s="188"/>
      <c r="D27" s="188"/>
      <c r="E27" s="188"/>
      <c r="F27" s="188"/>
      <c r="G27" s="188"/>
      <c r="H27" s="188"/>
      <c r="I27" s="188"/>
      <c r="J27" s="189"/>
      <c r="K27" s="299"/>
      <c r="L27" s="300"/>
      <c r="M27" s="300"/>
      <c r="N27" s="300"/>
      <c r="O27" s="300"/>
      <c r="P27" s="301"/>
      <c r="Q27" s="36"/>
      <c r="R27" s="37"/>
      <c r="S27" s="37"/>
      <c r="T27" s="38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91"/>
      <c r="C28" s="188"/>
      <c r="D28" s="188"/>
      <c r="E28" s="188"/>
      <c r="F28" s="188"/>
      <c r="G28" s="188"/>
      <c r="H28" s="188"/>
      <c r="I28" s="188"/>
      <c r="J28" s="189"/>
      <c r="K28" s="299"/>
      <c r="L28" s="300"/>
      <c r="M28" s="300"/>
      <c r="N28" s="300"/>
      <c r="O28" s="300"/>
      <c r="P28" s="301"/>
      <c r="Q28" s="36"/>
      <c r="R28" s="37"/>
      <c r="S28" s="37"/>
      <c r="T28" s="38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91"/>
      <c r="C29" s="188"/>
      <c r="D29" s="188"/>
      <c r="E29" s="188"/>
      <c r="F29" s="188"/>
      <c r="G29" s="188"/>
      <c r="H29" s="188"/>
      <c r="I29" s="188"/>
      <c r="J29" s="189"/>
      <c r="K29" s="299"/>
      <c r="L29" s="300"/>
      <c r="M29" s="300"/>
      <c r="N29" s="300"/>
      <c r="O29" s="300"/>
      <c r="P29" s="301"/>
      <c r="Q29" s="36"/>
      <c r="R29" s="37"/>
      <c r="S29" s="37"/>
      <c r="T29" s="38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191"/>
      <c r="C30" s="188"/>
      <c r="D30" s="188"/>
      <c r="E30" s="188"/>
      <c r="F30" s="188"/>
      <c r="G30" s="188"/>
      <c r="H30" s="188"/>
      <c r="I30" s="188"/>
      <c r="J30" s="189"/>
      <c r="K30" s="302"/>
      <c r="L30" s="303"/>
      <c r="M30" s="303"/>
      <c r="N30" s="303"/>
      <c r="O30" s="303"/>
      <c r="P30" s="304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01" t="s">
        <v>16</v>
      </c>
      <c r="B31" s="202"/>
      <c r="C31" s="202"/>
      <c r="D31" s="202"/>
      <c r="E31" s="202"/>
      <c r="F31" s="202"/>
      <c r="G31" s="202"/>
      <c r="H31" s="202"/>
      <c r="I31" s="202"/>
      <c r="J31" s="203"/>
      <c r="K31" s="290">
        <f>SUM(K13:P30)</f>
        <v>0</v>
      </c>
      <c r="L31" s="291"/>
      <c r="M31" s="291"/>
      <c r="N31" s="291"/>
      <c r="O31" s="29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20.25" thickTop="1" thickBot="1">
      <c r="A32" s="192" t="s">
        <v>77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8"/>
      <c r="S32" s="18"/>
      <c r="T32" s="18"/>
    </row>
    <row r="33" spans="1:20" ht="20.25" thickTop="1" thickBot="1">
      <c r="A33" s="195" t="s">
        <v>15</v>
      </c>
      <c r="B33" s="198"/>
      <c r="C33" s="198"/>
      <c r="D33" s="198"/>
      <c r="E33" s="199"/>
      <c r="F33" s="195" t="s">
        <v>23</v>
      </c>
      <c r="G33" s="196"/>
      <c r="H33" s="196"/>
      <c r="I33" s="196"/>
      <c r="J33" s="197"/>
      <c r="K33" s="71" t="s">
        <v>37</v>
      </c>
      <c r="L33" s="273" t="s">
        <v>83</v>
      </c>
      <c r="M33" s="196"/>
      <c r="N33" s="197"/>
      <c r="O33" s="273" t="s">
        <v>82</v>
      </c>
      <c r="P33" s="196"/>
      <c r="Q33" s="197"/>
      <c r="R33" s="231" t="s">
        <v>78</v>
      </c>
      <c r="S33" s="212"/>
      <c r="T33" s="232"/>
    </row>
    <row r="34" spans="1:20" ht="19.5" thickTop="1">
      <c r="A34" s="204"/>
      <c r="B34" s="185"/>
      <c r="C34" s="185"/>
      <c r="D34" s="185"/>
      <c r="E34" s="186"/>
      <c r="F34" s="184"/>
      <c r="G34" s="185"/>
      <c r="H34" s="185"/>
      <c r="I34" s="185"/>
      <c r="J34" s="186"/>
      <c r="K34" s="65"/>
      <c r="L34" s="284"/>
      <c r="M34" s="285"/>
      <c r="N34" s="286"/>
      <c r="O34" s="284"/>
      <c r="P34" s="285"/>
      <c r="Q34" s="286"/>
      <c r="R34" s="277"/>
      <c r="S34" s="278"/>
      <c r="T34" s="279"/>
    </row>
    <row r="35" spans="1:20">
      <c r="A35" s="205"/>
      <c r="B35" s="188"/>
      <c r="C35" s="188"/>
      <c r="D35" s="188"/>
      <c r="E35" s="189"/>
      <c r="F35" s="187"/>
      <c r="G35" s="188"/>
      <c r="H35" s="188"/>
      <c r="I35" s="188"/>
      <c r="J35" s="189"/>
      <c r="K35" s="50"/>
      <c r="L35" s="270"/>
      <c r="M35" s="271"/>
      <c r="N35" s="272"/>
      <c r="O35" s="270"/>
      <c r="P35" s="271"/>
      <c r="Q35" s="272"/>
      <c r="R35" s="274"/>
      <c r="S35" s="275"/>
      <c r="T35" s="276"/>
    </row>
    <row r="36" spans="1:20">
      <c r="A36" s="205"/>
      <c r="B36" s="188"/>
      <c r="C36" s="188"/>
      <c r="D36" s="188"/>
      <c r="E36" s="189"/>
      <c r="F36" s="190"/>
      <c r="G36" s="188"/>
      <c r="H36" s="188"/>
      <c r="I36" s="188"/>
      <c r="J36" s="189"/>
      <c r="K36" s="70"/>
      <c r="L36" s="270"/>
      <c r="M36" s="271"/>
      <c r="N36" s="272"/>
      <c r="O36" s="270"/>
      <c r="P36" s="271"/>
      <c r="Q36" s="272"/>
      <c r="R36" s="54"/>
      <c r="S36" s="55"/>
      <c r="T36" s="56"/>
    </row>
    <row r="37" spans="1:20">
      <c r="A37" s="205"/>
      <c r="B37" s="188"/>
      <c r="C37" s="188"/>
      <c r="D37" s="188"/>
      <c r="E37" s="189"/>
      <c r="F37" s="187"/>
      <c r="G37" s="188"/>
      <c r="H37" s="188"/>
      <c r="I37" s="188"/>
      <c r="J37" s="189"/>
      <c r="K37" s="50"/>
      <c r="L37" s="270"/>
      <c r="M37" s="271"/>
      <c r="N37" s="272"/>
      <c r="O37" s="270"/>
      <c r="P37" s="271"/>
      <c r="Q37" s="272"/>
      <c r="R37" s="274"/>
      <c r="S37" s="275"/>
      <c r="T37" s="276"/>
    </row>
    <row r="38" spans="1:20">
      <c r="A38" s="205"/>
      <c r="B38" s="188"/>
      <c r="C38" s="188"/>
      <c r="D38" s="188"/>
      <c r="E38" s="189"/>
      <c r="F38" s="187"/>
      <c r="G38" s="188"/>
      <c r="H38" s="188"/>
      <c r="I38" s="188"/>
      <c r="J38" s="189"/>
      <c r="K38" s="50"/>
      <c r="L38" s="270"/>
      <c r="M38" s="271"/>
      <c r="N38" s="272"/>
      <c r="O38" s="270"/>
      <c r="P38" s="271"/>
      <c r="Q38" s="272"/>
      <c r="R38" s="274"/>
      <c r="S38" s="275"/>
      <c r="T38" s="276"/>
    </row>
    <row r="39" spans="1:20">
      <c r="A39" s="206"/>
      <c r="B39" s="188"/>
      <c r="C39" s="188"/>
      <c r="D39" s="188"/>
      <c r="E39" s="189"/>
      <c r="F39" s="187"/>
      <c r="G39" s="188"/>
      <c r="H39" s="188"/>
      <c r="I39" s="188"/>
      <c r="J39" s="189"/>
      <c r="K39" s="50"/>
      <c r="L39" s="270"/>
      <c r="M39" s="271"/>
      <c r="N39" s="272"/>
      <c r="O39" s="270"/>
      <c r="P39" s="271"/>
      <c r="Q39" s="272"/>
      <c r="R39" s="274"/>
      <c r="S39" s="275"/>
      <c r="T39" s="276"/>
    </row>
    <row r="40" spans="1:20">
      <c r="A40" s="206"/>
      <c r="B40" s="188"/>
      <c r="C40" s="188"/>
      <c r="D40" s="188"/>
      <c r="E40" s="189"/>
      <c r="F40" s="200"/>
      <c r="G40" s="188"/>
      <c r="H40" s="188"/>
      <c r="I40" s="188"/>
      <c r="J40" s="189"/>
      <c r="K40" s="50"/>
      <c r="L40" s="270"/>
      <c r="M40" s="271"/>
      <c r="N40" s="272"/>
      <c r="O40" s="270"/>
      <c r="P40" s="271"/>
      <c r="Q40" s="272"/>
      <c r="R40" s="274"/>
      <c r="S40" s="275"/>
      <c r="T40" s="276"/>
    </row>
    <row r="41" spans="1:20">
      <c r="A41" s="206"/>
      <c r="B41" s="188"/>
      <c r="C41" s="188"/>
      <c r="D41" s="188"/>
      <c r="E41" s="189"/>
      <c r="F41" s="187"/>
      <c r="G41" s="188"/>
      <c r="H41" s="188"/>
      <c r="I41" s="188"/>
      <c r="J41" s="189"/>
      <c r="K41" s="50"/>
      <c r="L41" s="270"/>
      <c r="M41" s="271"/>
      <c r="N41" s="272"/>
      <c r="O41" s="270"/>
      <c r="P41" s="271"/>
      <c r="Q41" s="272"/>
      <c r="R41" s="274"/>
      <c r="S41" s="275"/>
      <c r="T41" s="276"/>
    </row>
    <row r="42" spans="1:20">
      <c r="A42" s="206"/>
      <c r="B42" s="188"/>
      <c r="C42" s="188"/>
      <c r="D42" s="188"/>
      <c r="E42" s="189"/>
      <c r="F42" s="187"/>
      <c r="G42" s="188"/>
      <c r="H42" s="188"/>
      <c r="I42" s="188"/>
      <c r="J42" s="189"/>
      <c r="K42" s="50"/>
      <c r="L42" s="270"/>
      <c r="M42" s="271"/>
      <c r="N42" s="272"/>
      <c r="O42" s="270"/>
      <c r="P42" s="271"/>
      <c r="Q42" s="272"/>
      <c r="R42" s="72"/>
      <c r="S42" s="73"/>
      <c r="T42" s="73"/>
    </row>
    <row r="43" spans="1:20">
      <c r="A43" s="206"/>
      <c r="B43" s="188"/>
      <c r="C43" s="188"/>
      <c r="D43" s="188"/>
      <c r="E43" s="189"/>
      <c r="F43" s="187"/>
      <c r="G43" s="188"/>
      <c r="H43" s="188"/>
      <c r="I43" s="188"/>
      <c r="J43" s="189"/>
      <c r="K43" s="50"/>
      <c r="L43" s="270"/>
      <c r="M43" s="271"/>
      <c r="N43" s="272"/>
      <c r="O43" s="270"/>
      <c r="P43" s="271"/>
      <c r="Q43" s="272"/>
      <c r="R43" s="274"/>
      <c r="S43" s="275"/>
      <c r="T43" s="275"/>
    </row>
    <row r="44" spans="1:20">
      <c r="A44" s="206"/>
      <c r="B44" s="188"/>
      <c r="C44" s="188"/>
      <c r="D44" s="188"/>
      <c r="E44" s="189"/>
      <c r="F44" s="187"/>
      <c r="G44" s="188"/>
      <c r="H44" s="188"/>
      <c r="I44" s="188"/>
      <c r="J44" s="189"/>
      <c r="K44" s="50"/>
      <c r="L44" s="270"/>
      <c r="M44" s="271"/>
      <c r="N44" s="272"/>
      <c r="O44" s="270"/>
      <c r="P44" s="271"/>
      <c r="Q44" s="272"/>
      <c r="R44" s="72"/>
      <c r="S44" s="73"/>
      <c r="T44" s="73"/>
    </row>
    <row r="45" spans="1:20">
      <c r="A45" s="206"/>
      <c r="B45" s="188"/>
      <c r="C45" s="188"/>
      <c r="D45" s="188"/>
      <c r="E45" s="189"/>
      <c r="F45" s="187"/>
      <c r="G45" s="188"/>
      <c r="H45" s="188"/>
      <c r="I45" s="188"/>
      <c r="J45" s="189"/>
      <c r="K45" s="50"/>
      <c r="L45" s="270"/>
      <c r="M45" s="271"/>
      <c r="N45" s="272"/>
      <c r="O45" s="270"/>
      <c r="P45" s="271"/>
      <c r="Q45" s="272"/>
      <c r="R45" s="274"/>
      <c r="S45" s="275"/>
      <c r="T45" s="275"/>
    </row>
    <row r="46" spans="1:20">
      <c r="A46" s="206"/>
      <c r="B46" s="188"/>
      <c r="C46" s="188"/>
      <c r="D46" s="188"/>
      <c r="E46" s="189"/>
      <c r="F46" s="187"/>
      <c r="G46" s="188"/>
      <c r="H46" s="188"/>
      <c r="I46" s="188"/>
      <c r="J46" s="189"/>
      <c r="K46" s="50"/>
      <c r="L46" s="270"/>
      <c r="M46" s="271"/>
      <c r="N46" s="272"/>
      <c r="O46" s="270"/>
      <c r="P46" s="271"/>
      <c r="Q46" s="272"/>
      <c r="R46" s="72"/>
      <c r="S46" s="73"/>
      <c r="T46" s="73"/>
    </row>
    <row r="47" spans="1:20" ht="19.5" thickBot="1">
      <c r="A47" s="207"/>
      <c r="B47" s="182"/>
      <c r="C47" s="182"/>
      <c r="D47" s="182"/>
      <c r="E47" s="183"/>
      <c r="F47" s="194"/>
      <c r="G47" s="182"/>
      <c r="H47" s="182"/>
      <c r="I47" s="182"/>
      <c r="J47" s="183"/>
      <c r="K47" s="66"/>
      <c r="L47" s="267"/>
      <c r="M47" s="268"/>
      <c r="N47" s="269"/>
      <c r="O47" s="267"/>
      <c r="P47" s="268"/>
      <c r="Q47" s="269"/>
      <c r="R47" s="67"/>
      <c r="S47" s="68"/>
      <c r="T47" s="68"/>
    </row>
    <row r="48" spans="1:20" ht="19.5" thickTop="1">
      <c r="A48" s="22" t="s">
        <v>79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0">
    <mergeCell ref="Q22:T22"/>
    <mergeCell ref="Z16:AA16"/>
    <mergeCell ref="Z17:AA17"/>
    <mergeCell ref="Q21:T21"/>
    <mergeCell ref="Q17:T17"/>
    <mergeCell ref="K22:P22"/>
    <mergeCell ref="Q23:T23"/>
    <mergeCell ref="K23:P23"/>
    <mergeCell ref="Q20:T20"/>
    <mergeCell ref="K13:P13"/>
    <mergeCell ref="B13:J13"/>
    <mergeCell ref="K16:P16"/>
    <mergeCell ref="K17:P17"/>
    <mergeCell ref="K18:P18"/>
    <mergeCell ref="Q19:T19"/>
    <mergeCell ref="K19:P19"/>
    <mergeCell ref="Q12:T12"/>
    <mergeCell ref="Q18:T18"/>
    <mergeCell ref="Q16:T16"/>
    <mergeCell ref="K26:P26"/>
    <mergeCell ref="K31:O31"/>
    <mergeCell ref="A31:J31"/>
    <mergeCell ref="K27:P27"/>
    <mergeCell ref="K28:P28"/>
    <mergeCell ref="K29:P29"/>
    <mergeCell ref="K30:P30"/>
    <mergeCell ref="B29:J29"/>
    <mergeCell ref="B30:J30"/>
    <mergeCell ref="B26:J26"/>
    <mergeCell ref="B27:J27"/>
    <mergeCell ref="B28:J28"/>
    <mergeCell ref="B21:J21"/>
    <mergeCell ref="B22:J22"/>
    <mergeCell ref="B23:J23"/>
    <mergeCell ref="B24:J24"/>
    <mergeCell ref="B25:J25"/>
    <mergeCell ref="B19:J19"/>
    <mergeCell ref="B20:J20"/>
    <mergeCell ref="A5:D10"/>
    <mergeCell ref="I5:L6"/>
    <mergeCell ref="B14:J14"/>
    <mergeCell ref="B15:J15"/>
    <mergeCell ref="K14:P14"/>
    <mergeCell ref="A11:P11"/>
    <mergeCell ref="B12:J12"/>
    <mergeCell ref="K12:P12"/>
    <mergeCell ref="B16:J16"/>
    <mergeCell ref="B17:J17"/>
    <mergeCell ref="B18:J18"/>
    <mergeCell ref="K15:P15"/>
    <mergeCell ref="K24:P24"/>
    <mergeCell ref="K25:P25"/>
    <mergeCell ref="K20:P20"/>
    <mergeCell ref="K21:P21"/>
    <mergeCell ref="E7:G7"/>
    <mergeCell ref="A2:T2"/>
    <mergeCell ref="V12:W12"/>
    <mergeCell ref="X12:Z12"/>
    <mergeCell ref="Z14:AA14"/>
    <mergeCell ref="Z15:AA15"/>
    <mergeCell ref="A3:T3"/>
    <mergeCell ref="Q5:T6"/>
    <mergeCell ref="Q14:T14"/>
    <mergeCell ref="Q13:T13"/>
    <mergeCell ref="Q7:S7"/>
    <mergeCell ref="E10:G10"/>
    <mergeCell ref="I10:K10"/>
    <mergeCell ref="M10:O10"/>
    <mergeCell ref="Q10:S10"/>
    <mergeCell ref="M8:P8"/>
    <mergeCell ref="Q8:T8"/>
    <mergeCell ref="M5:P5"/>
    <mergeCell ref="M6:P6"/>
    <mergeCell ref="Q15:T15"/>
    <mergeCell ref="I7:K7"/>
    <mergeCell ref="M7:O7"/>
    <mergeCell ref="I9:L9"/>
    <mergeCell ref="M9:P9"/>
    <mergeCell ref="Q9:S9"/>
    <mergeCell ref="R35:T35"/>
    <mergeCell ref="R33:T33"/>
    <mergeCell ref="A34:E34"/>
    <mergeCell ref="F34:J34"/>
    <mergeCell ref="L34:N34"/>
    <mergeCell ref="O34:Q34"/>
    <mergeCell ref="R34:T34"/>
    <mergeCell ref="A32:Q32"/>
    <mergeCell ref="A33:E33"/>
    <mergeCell ref="F33:J33"/>
    <mergeCell ref="L33:N33"/>
    <mergeCell ref="O33:Q33"/>
    <mergeCell ref="A36:E36"/>
    <mergeCell ref="F36:J36"/>
    <mergeCell ref="L36:N36"/>
    <mergeCell ref="O36:Q36"/>
    <mergeCell ref="A37:E37"/>
    <mergeCell ref="F37:J37"/>
    <mergeCell ref="L37:N37"/>
    <mergeCell ref="O37:Q37"/>
    <mergeCell ref="A35:E35"/>
    <mergeCell ref="F35:J35"/>
    <mergeCell ref="L35:N35"/>
    <mergeCell ref="O35:Q35"/>
    <mergeCell ref="A39:E39"/>
    <mergeCell ref="F39:J39"/>
    <mergeCell ref="L39:N39"/>
    <mergeCell ref="O39:Q39"/>
    <mergeCell ref="R39:T39"/>
    <mergeCell ref="R37:T37"/>
    <mergeCell ref="A38:E38"/>
    <mergeCell ref="F38:J38"/>
    <mergeCell ref="L38:N38"/>
    <mergeCell ref="O38:Q38"/>
    <mergeCell ref="R38:T38"/>
    <mergeCell ref="A41:E41"/>
    <mergeCell ref="F41:J41"/>
    <mergeCell ref="L41:N41"/>
    <mergeCell ref="O41:Q41"/>
    <mergeCell ref="R41:T41"/>
    <mergeCell ref="A40:E40"/>
    <mergeCell ref="F40:J40"/>
    <mergeCell ref="L40:N40"/>
    <mergeCell ref="O40:Q40"/>
    <mergeCell ref="R40:T40"/>
    <mergeCell ref="R45:T45"/>
    <mergeCell ref="R43:T43"/>
    <mergeCell ref="A44:E44"/>
    <mergeCell ref="F44:J44"/>
    <mergeCell ref="L44:N44"/>
    <mergeCell ref="O44:Q44"/>
    <mergeCell ref="A42:E42"/>
    <mergeCell ref="F42:J42"/>
    <mergeCell ref="L42:N42"/>
    <mergeCell ref="O42:Q42"/>
    <mergeCell ref="A43:E43"/>
    <mergeCell ref="F43:J43"/>
    <mergeCell ref="L43:N43"/>
    <mergeCell ref="O43:Q43"/>
    <mergeCell ref="A46:E46"/>
    <mergeCell ref="F46:J46"/>
    <mergeCell ref="L46:N46"/>
    <mergeCell ref="O46:Q46"/>
    <mergeCell ref="A47:E47"/>
    <mergeCell ref="F47:J47"/>
    <mergeCell ref="L47:N47"/>
    <mergeCell ref="O47:Q47"/>
    <mergeCell ref="A45:E45"/>
    <mergeCell ref="F45:J45"/>
    <mergeCell ref="L45:N45"/>
    <mergeCell ref="O45:Q45"/>
  </mergeCells>
  <phoneticPr fontId="3"/>
  <conditionalFormatting sqref="K34:K47">
    <cfRule type="uniqueValues" dxfId="0" priority="1"/>
  </conditionalFormatting>
  <dataValidations count="4">
    <dataValidation allowBlank="1" showInputMessage="1" sqref="Q13:Q31 A31 R24:T31 P31 K30 B13:B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X12:Z12" xr:uid="{56FC57EF-D49F-4CF4-B3C4-EAAE34393E3F}">
      <formula1>$V$14:$V$17</formula1>
    </dataValidation>
    <dataValidation type="list" allowBlank="1" showInputMessage="1" showErrorMessage="1" sqref="Q9:S9" xr:uid="{CE08A659-0C97-4105-AB2A-AC947665FB5D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C69AF-2C56-427C-84B8-27869379D41F}">
  <sheetPr>
    <tabColor rgb="FFFF0000"/>
  </sheetPr>
  <dimension ref="A1:AI45"/>
  <sheetViews>
    <sheetView showGridLines="0" zoomScaleNormal="100" zoomScaleSheetLayoutView="100" workbookViewId="0"/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9" style="2"/>
    <col min="35" max="35" width="9" style="3"/>
  </cols>
  <sheetData>
    <row r="1" spans="1:35">
      <c r="A1" s="81" t="s">
        <v>107</v>
      </c>
      <c r="B1" s="1"/>
      <c r="C1" s="1"/>
      <c r="D1" s="1"/>
    </row>
    <row r="2" spans="1:35" ht="24" customHeight="1">
      <c r="A2" s="407" t="s">
        <v>108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S2" s="82"/>
      <c r="AD2" s="58" t="s">
        <v>56</v>
      </c>
    </row>
    <row r="3" spans="1:35">
      <c r="A3" s="296" t="s">
        <v>104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S3" s="83"/>
      <c r="AD3" s="53" t="s">
        <v>57</v>
      </c>
    </row>
    <row r="4" spans="1:35">
      <c r="A4" s="84" t="s">
        <v>128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AD4" s="53" t="s">
        <v>72</v>
      </c>
    </row>
    <row r="5" spans="1:35" ht="19.5" thickBot="1">
      <c r="A5" s="84" t="s">
        <v>109</v>
      </c>
      <c r="T5" s="42" t="s">
        <v>43</v>
      </c>
      <c r="U5" s="43"/>
      <c r="V5" s="43"/>
      <c r="W5" s="43"/>
      <c r="X5" s="43"/>
      <c r="Y5" s="43"/>
      <c r="Z5" s="43"/>
      <c r="AA5" s="43"/>
      <c r="AB5" s="43"/>
      <c r="AD5" s="53"/>
    </row>
    <row r="6" spans="1:35" s="1" customFormat="1" ht="19.5" customHeight="1" thickTop="1">
      <c r="A6" s="409" t="s">
        <v>110</v>
      </c>
      <c r="B6" s="412" t="s">
        <v>0</v>
      </c>
      <c r="C6" s="413"/>
      <c r="D6" s="413"/>
      <c r="E6" s="414"/>
      <c r="F6" s="15" t="s">
        <v>111</v>
      </c>
      <c r="G6" s="16"/>
      <c r="H6" s="16"/>
      <c r="I6" s="17"/>
      <c r="J6" s="258" t="s">
        <v>1</v>
      </c>
      <c r="K6" s="259"/>
      <c r="L6" s="259"/>
      <c r="M6" s="260"/>
      <c r="N6" s="415" t="s">
        <v>91</v>
      </c>
      <c r="O6" s="416"/>
      <c r="P6" s="416"/>
      <c r="Q6" s="417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410"/>
      <c r="B7" s="86"/>
      <c r="C7" s="87"/>
      <c r="D7" s="87"/>
      <c r="E7" s="88"/>
      <c r="F7" s="89"/>
      <c r="G7" s="90"/>
      <c r="H7" s="90"/>
      <c r="I7" s="91"/>
      <c r="J7" s="421" t="s">
        <v>2</v>
      </c>
      <c r="K7" s="422"/>
      <c r="L7" s="422"/>
      <c r="M7" s="423"/>
      <c r="N7" s="418"/>
      <c r="O7" s="419"/>
      <c r="P7" s="419"/>
      <c r="Q7" s="420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410"/>
      <c r="B8" s="424"/>
      <c r="C8" s="425"/>
      <c r="D8" s="425"/>
      <c r="E8" s="92" t="s">
        <v>5</v>
      </c>
      <c r="F8" s="424"/>
      <c r="G8" s="425"/>
      <c r="H8" s="425"/>
      <c r="I8" s="92" t="s">
        <v>5</v>
      </c>
      <c r="J8" s="426">
        <f>B8-F8</f>
        <v>0</v>
      </c>
      <c r="K8" s="427"/>
      <c r="L8" s="427"/>
      <c r="M8" s="92" t="s">
        <v>3</v>
      </c>
      <c r="N8" s="394">
        <f>I36</f>
        <v>0</v>
      </c>
      <c r="O8" s="395"/>
      <c r="P8" s="395"/>
      <c r="Q8" s="92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410"/>
      <c r="B9" s="396" t="s">
        <v>112</v>
      </c>
      <c r="C9" s="397"/>
      <c r="D9" s="397"/>
      <c r="E9" s="398"/>
      <c r="F9" s="399" t="s">
        <v>113</v>
      </c>
      <c r="G9" s="400"/>
      <c r="H9" s="400"/>
      <c r="I9" s="401"/>
      <c r="J9" s="399" t="s">
        <v>114</v>
      </c>
      <c r="K9" s="400"/>
      <c r="L9" s="400"/>
      <c r="M9" s="401"/>
      <c r="N9" s="399" t="s">
        <v>115</v>
      </c>
      <c r="O9" s="400"/>
      <c r="P9" s="400"/>
      <c r="Q9" s="401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410"/>
      <c r="B10" s="93"/>
      <c r="C10" s="94"/>
      <c r="D10" s="94"/>
      <c r="E10" s="95"/>
      <c r="F10" s="402" t="s">
        <v>7</v>
      </c>
      <c r="G10" s="403"/>
      <c r="H10" s="403"/>
      <c r="I10" s="404"/>
      <c r="J10" s="402" t="s">
        <v>116</v>
      </c>
      <c r="K10" s="403"/>
      <c r="L10" s="403"/>
      <c r="M10" s="404"/>
      <c r="N10" s="405" t="s">
        <v>44</v>
      </c>
      <c r="O10" s="406"/>
      <c r="P10" s="406"/>
      <c r="Q10" s="48">
        <f>IF(V17=T19,Z19,IF(V17=T20,Z20,IF(V17=T21,Z21,IF(V17=T22,Z22,""))))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411"/>
      <c r="B11" s="428" t="s">
        <v>101</v>
      </c>
      <c r="C11" s="429"/>
      <c r="D11" s="429"/>
      <c r="E11" s="96" t="s">
        <v>3</v>
      </c>
      <c r="F11" s="426">
        <f>IF(N8&gt;B11,B11,N8)</f>
        <v>0</v>
      </c>
      <c r="G11" s="427"/>
      <c r="H11" s="427"/>
      <c r="I11" s="92" t="s">
        <v>5</v>
      </c>
      <c r="J11" s="426">
        <f>IF(J8&gt;F11,F11,J8)</f>
        <v>0</v>
      </c>
      <c r="K11" s="427"/>
      <c r="L11" s="427"/>
      <c r="M11" s="92" t="s">
        <v>3</v>
      </c>
      <c r="N11" s="430">
        <f>ROUNDDOWN((J11*Q10),-3)</f>
        <v>0</v>
      </c>
      <c r="O11" s="431"/>
      <c r="P11" s="431"/>
      <c r="Q11" s="96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97" t="s">
        <v>129</v>
      </c>
      <c r="B12" s="98"/>
      <c r="C12" s="99"/>
      <c r="D12" s="99"/>
      <c r="E12" s="100"/>
      <c r="F12" s="98"/>
      <c r="G12" s="99"/>
      <c r="H12" s="99"/>
      <c r="I12" s="100"/>
      <c r="J12" s="98"/>
      <c r="K12" s="99"/>
      <c r="L12" s="99"/>
      <c r="M12" s="100"/>
      <c r="N12" s="98"/>
      <c r="O12" s="99"/>
      <c r="P12" s="99"/>
      <c r="Q12" s="100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362" t="s">
        <v>117</v>
      </c>
      <c r="B13" s="365" t="s">
        <v>118</v>
      </c>
      <c r="C13" s="365"/>
      <c r="D13" s="365"/>
      <c r="E13" s="366"/>
      <c r="F13" s="367" t="s">
        <v>119</v>
      </c>
      <c r="G13" s="365"/>
      <c r="H13" s="365"/>
      <c r="I13" s="366"/>
      <c r="J13" s="367" t="s">
        <v>120</v>
      </c>
      <c r="K13" s="365"/>
      <c r="L13" s="365"/>
      <c r="M13" s="366"/>
      <c r="N13" s="368" t="s">
        <v>121</v>
      </c>
      <c r="O13" s="369"/>
      <c r="P13" s="369"/>
      <c r="Q13" s="370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363"/>
      <c r="B14" s="371" t="s">
        <v>122</v>
      </c>
      <c r="C14" s="371"/>
      <c r="D14" s="371"/>
      <c r="E14" s="372"/>
      <c r="F14" s="381"/>
      <c r="G14" s="382"/>
      <c r="H14" s="382"/>
      <c r="I14" s="383"/>
      <c r="J14" s="384"/>
      <c r="K14" s="385"/>
      <c r="L14" s="385"/>
      <c r="M14" s="386"/>
      <c r="N14" s="387" t="s">
        <v>123</v>
      </c>
      <c r="O14" s="388"/>
      <c r="P14" s="388"/>
      <c r="Q14" s="389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364"/>
      <c r="B15" s="390"/>
      <c r="C15" s="390"/>
      <c r="D15" s="390"/>
      <c r="E15" s="101" t="s">
        <v>3</v>
      </c>
      <c r="F15" s="391"/>
      <c r="G15" s="390"/>
      <c r="H15" s="390"/>
      <c r="I15" s="102" t="s">
        <v>5</v>
      </c>
      <c r="J15" s="391"/>
      <c r="K15" s="390"/>
      <c r="L15" s="390"/>
      <c r="M15" s="102" t="s">
        <v>5</v>
      </c>
      <c r="N15" s="392">
        <f>N11+J15</f>
        <v>0</v>
      </c>
      <c r="O15" s="393"/>
      <c r="P15" s="393"/>
      <c r="Q15" s="103" t="s">
        <v>22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61" t="s">
        <v>124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329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31" t="s">
        <v>14</v>
      </c>
      <c r="B17" s="197"/>
      <c r="C17" s="104" t="s">
        <v>4</v>
      </c>
      <c r="D17" s="105"/>
      <c r="E17" s="105"/>
      <c r="F17" s="105"/>
      <c r="G17" s="105"/>
      <c r="H17" s="106"/>
      <c r="I17" s="104" t="s">
        <v>125</v>
      </c>
      <c r="J17" s="105"/>
      <c r="K17" s="105"/>
      <c r="L17" s="105"/>
      <c r="M17" s="106"/>
      <c r="N17" s="104" t="s">
        <v>126</v>
      </c>
      <c r="O17" s="105"/>
      <c r="P17" s="105"/>
      <c r="Q17" s="106"/>
      <c r="R17" s="4"/>
      <c r="S17" s="4"/>
      <c r="T17" s="280" t="s">
        <v>45</v>
      </c>
      <c r="U17" s="280"/>
      <c r="V17" s="343" t="s">
        <v>71</v>
      </c>
      <c r="W17" s="343"/>
      <c r="X17" s="343"/>
      <c r="Y17" s="136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373"/>
      <c r="B18" s="374"/>
      <c r="C18" s="375"/>
      <c r="D18" s="376"/>
      <c r="E18" s="376"/>
      <c r="F18" s="376"/>
      <c r="G18" s="376"/>
      <c r="H18" s="377"/>
      <c r="I18" s="378"/>
      <c r="J18" s="379"/>
      <c r="K18" s="379"/>
      <c r="L18" s="379"/>
      <c r="M18" s="380"/>
      <c r="N18" s="340"/>
      <c r="O18" s="341"/>
      <c r="P18" s="341"/>
      <c r="Q18" s="342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353"/>
      <c r="B19" s="354"/>
      <c r="C19" s="347"/>
      <c r="D19" s="348"/>
      <c r="E19" s="348"/>
      <c r="F19" s="348"/>
      <c r="G19" s="348"/>
      <c r="H19" s="349"/>
      <c r="I19" s="350"/>
      <c r="J19" s="351"/>
      <c r="K19" s="351"/>
      <c r="L19" s="351"/>
      <c r="M19" s="352"/>
      <c r="N19" s="355"/>
      <c r="O19" s="356"/>
      <c r="P19" s="356"/>
      <c r="Q19" s="357"/>
      <c r="R19" s="4"/>
      <c r="S19" s="4"/>
      <c r="T19" s="44" t="s">
        <v>71</v>
      </c>
      <c r="U19" s="45"/>
      <c r="V19" s="61"/>
      <c r="W19" s="62"/>
      <c r="X19" s="215" t="s">
        <v>46</v>
      </c>
      <c r="Y19" s="344"/>
      <c r="Z19" s="46">
        <v>0.6</v>
      </c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353"/>
      <c r="B20" s="354"/>
      <c r="C20" s="347"/>
      <c r="D20" s="348"/>
      <c r="E20" s="348"/>
      <c r="F20" s="348"/>
      <c r="G20" s="348"/>
      <c r="H20" s="349"/>
      <c r="I20" s="350"/>
      <c r="J20" s="351"/>
      <c r="K20" s="351"/>
      <c r="L20" s="351"/>
      <c r="M20" s="352"/>
      <c r="N20" s="355"/>
      <c r="O20" s="356"/>
      <c r="P20" s="356"/>
      <c r="Q20" s="357"/>
      <c r="R20" s="4"/>
      <c r="S20" s="4"/>
      <c r="T20" s="44" t="s">
        <v>67</v>
      </c>
      <c r="U20" s="47"/>
      <c r="V20" s="63"/>
      <c r="W20" s="62"/>
      <c r="X20" s="215" t="s">
        <v>46</v>
      </c>
      <c r="Y20" s="344"/>
      <c r="Z20" s="46">
        <v>0.5</v>
      </c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353"/>
      <c r="B21" s="354"/>
      <c r="C21" s="347"/>
      <c r="D21" s="358"/>
      <c r="E21" s="358"/>
      <c r="F21" s="358"/>
      <c r="G21" s="358"/>
      <c r="H21" s="359"/>
      <c r="I21" s="350"/>
      <c r="J21" s="351"/>
      <c r="K21" s="351"/>
      <c r="L21" s="351"/>
      <c r="M21" s="352"/>
      <c r="N21" s="355"/>
      <c r="O21" s="356"/>
      <c r="P21" s="356"/>
      <c r="Q21" s="357"/>
      <c r="R21" s="4"/>
      <c r="S21" s="4"/>
      <c r="T21" s="44" t="s">
        <v>68</v>
      </c>
      <c r="U21" s="45"/>
      <c r="V21" s="61"/>
      <c r="W21" s="62"/>
      <c r="X21" s="215" t="s">
        <v>46</v>
      </c>
      <c r="Y21" s="344"/>
      <c r="Z21" s="46">
        <v>0.33333333333333331</v>
      </c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353"/>
      <c r="B22" s="354"/>
      <c r="C22" s="347"/>
      <c r="D22" s="358"/>
      <c r="E22" s="358"/>
      <c r="F22" s="358"/>
      <c r="G22" s="358"/>
      <c r="H22" s="359"/>
      <c r="I22" s="350"/>
      <c r="J22" s="351"/>
      <c r="K22" s="351"/>
      <c r="L22" s="351"/>
      <c r="M22" s="352"/>
      <c r="N22" s="355"/>
      <c r="O22" s="356"/>
      <c r="P22" s="356"/>
      <c r="Q22" s="357"/>
      <c r="R22" s="4"/>
      <c r="S22" s="4"/>
      <c r="T22" s="44" t="s">
        <v>69</v>
      </c>
      <c r="U22" s="45"/>
      <c r="V22" s="61"/>
      <c r="W22" s="62"/>
      <c r="X22" s="214" t="s">
        <v>46</v>
      </c>
      <c r="Y22" s="214"/>
      <c r="Z22" s="46">
        <v>0.33333333333333331</v>
      </c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353"/>
      <c r="B23" s="354"/>
      <c r="C23" s="347"/>
      <c r="D23" s="358"/>
      <c r="E23" s="358"/>
      <c r="F23" s="358"/>
      <c r="G23" s="358"/>
      <c r="H23" s="359"/>
      <c r="I23" s="350"/>
      <c r="J23" s="351"/>
      <c r="K23" s="351"/>
      <c r="L23" s="351"/>
      <c r="M23" s="352"/>
      <c r="N23" s="311"/>
      <c r="O23" s="312"/>
      <c r="P23" s="312"/>
      <c r="Q23" s="313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353"/>
      <c r="B24" s="354"/>
      <c r="C24" s="347"/>
      <c r="D24" s="358"/>
      <c r="E24" s="358"/>
      <c r="F24" s="358"/>
      <c r="G24" s="358"/>
      <c r="H24" s="359"/>
      <c r="I24" s="350"/>
      <c r="J24" s="351"/>
      <c r="K24" s="351"/>
      <c r="L24" s="351"/>
      <c r="M24" s="352"/>
      <c r="N24" s="355"/>
      <c r="O24" s="356"/>
      <c r="P24" s="356"/>
      <c r="Q24" s="357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353"/>
      <c r="B25" s="354"/>
      <c r="C25" s="347"/>
      <c r="D25" s="358"/>
      <c r="E25" s="358"/>
      <c r="F25" s="358"/>
      <c r="G25" s="358"/>
      <c r="H25" s="359"/>
      <c r="I25" s="350"/>
      <c r="J25" s="351"/>
      <c r="K25" s="351"/>
      <c r="L25" s="351"/>
      <c r="M25" s="352"/>
      <c r="N25" s="355"/>
      <c r="O25" s="356"/>
      <c r="P25" s="356"/>
      <c r="Q25" s="357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353"/>
      <c r="B26" s="354"/>
      <c r="C26" s="347"/>
      <c r="D26" s="358"/>
      <c r="E26" s="358"/>
      <c r="F26" s="358"/>
      <c r="G26" s="358"/>
      <c r="H26" s="359"/>
      <c r="I26" s="350"/>
      <c r="J26" s="351"/>
      <c r="K26" s="351"/>
      <c r="L26" s="351"/>
      <c r="M26" s="352"/>
      <c r="N26" s="355"/>
      <c r="O26" s="356"/>
      <c r="P26" s="356"/>
      <c r="Q26" s="357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353"/>
      <c r="B27" s="354"/>
      <c r="C27" s="347"/>
      <c r="D27" s="348"/>
      <c r="E27" s="348"/>
      <c r="F27" s="348"/>
      <c r="G27" s="348"/>
      <c r="H27" s="349"/>
      <c r="I27" s="350"/>
      <c r="J27" s="351"/>
      <c r="K27" s="351"/>
      <c r="L27" s="351"/>
      <c r="M27" s="352"/>
      <c r="N27" s="355"/>
      <c r="O27" s="356"/>
      <c r="P27" s="356"/>
      <c r="Q27" s="357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353"/>
      <c r="B28" s="354"/>
      <c r="C28" s="347"/>
      <c r="D28" s="348"/>
      <c r="E28" s="348"/>
      <c r="F28" s="348"/>
      <c r="G28" s="348"/>
      <c r="H28" s="349"/>
      <c r="I28" s="350"/>
      <c r="J28" s="351"/>
      <c r="K28" s="351"/>
      <c r="L28" s="351"/>
      <c r="M28" s="352"/>
      <c r="N28" s="311"/>
      <c r="O28" s="312"/>
      <c r="P28" s="312"/>
      <c r="Q28" s="313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353"/>
      <c r="B29" s="354"/>
      <c r="C29" s="347"/>
      <c r="D29" s="348"/>
      <c r="E29" s="348"/>
      <c r="F29" s="348"/>
      <c r="G29" s="348"/>
      <c r="H29" s="349"/>
      <c r="I29" s="350"/>
      <c r="J29" s="351"/>
      <c r="K29" s="351"/>
      <c r="L29" s="351"/>
      <c r="M29" s="352"/>
      <c r="N29" s="311"/>
      <c r="O29" s="312"/>
      <c r="P29" s="312"/>
      <c r="Q29" s="313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353"/>
      <c r="B30" s="354"/>
      <c r="C30" s="347"/>
      <c r="D30" s="348"/>
      <c r="E30" s="348"/>
      <c r="F30" s="348"/>
      <c r="G30" s="348"/>
      <c r="H30" s="349"/>
      <c r="I30" s="350"/>
      <c r="J30" s="351"/>
      <c r="K30" s="351"/>
      <c r="L30" s="351"/>
      <c r="M30" s="352"/>
      <c r="N30" s="311"/>
      <c r="O30" s="312"/>
      <c r="P30" s="312"/>
      <c r="Q30" s="313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353"/>
      <c r="B31" s="354"/>
      <c r="C31" s="347"/>
      <c r="D31" s="348"/>
      <c r="E31" s="348"/>
      <c r="F31" s="348"/>
      <c r="G31" s="348"/>
      <c r="H31" s="349"/>
      <c r="I31" s="350"/>
      <c r="J31" s="351"/>
      <c r="K31" s="351"/>
      <c r="L31" s="351"/>
      <c r="M31" s="352"/>
      <c r="N31" s="311"/>
      <c r="O31" s="312"/>
      <c r="P31" s="312"/>
      <c r="Q31" s="313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353"/>
      <c r="B32" s="354"/>
      <c r="C32" s="347"/>
      <c r="D32" s="348"/>
      <c r="E32" s="348"/>
      <c r="F32" s="348"/>
      <c r="G32" s="348"/>
      <c r="H32" s="349"/>
      <c r="I32" s="350"/>
      <c r="J32" s="351"/>
      <c r="K32" s="351"/>
      <c r="L32" s="351"/>
      <c r="M32" s="352"/>
      <c r="N32" s="311"/>
      <c r="O32" s="312"/>
      <c r="P32" s="312"/>
      <c r="Q32" s="313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353"/>
      <c r="B33" s="354"/>
      <c r="C33" s="347"/>
      <c r="D33" s="348"/>
      <c r="E33" s="348"/>
      <c r="F33" s="348"/>
      <c r="G33" s="348"/>
      <c r="H33" s="349"/>
      <c r="I33" s="350"/>
      <c r="J33" s="351"/>
      <c r="K33" s="351"/>
      <c r="L33" s="351"/>
      <c r="M33" s="352"/>
      <c r="N33" s="311"/>
      <c r="O33" s="312"/>
      <c r="P33" s="312"/>
      <c r="Q33" s="313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353"/>
      <c r="B34" s="354"/>
      <c r="C34" s="347"/>
      <c r="D34" s="348"/>
      <c r="E34" s="348"/>
      <c r="F34" s="348"/>
      <c r="G34" s="348"/>
      <c r="H34" s="349"/>
      <c r="I34" s="350"/>
      <c r="J34" s="351"/>
      <c r="K34" s="351"/>
      <c r="L34" s="351"/>
      <c r="M34" s="352"/>
      <c r="N34" s="311"/>
      <c r="O34" s="312"/>
      <c r="P34" s="312"/>
      <c r="Q34" s="313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345"/>
      <c r="B35" s="346"/>
      <c r="C35" s="347"/>
      <c r="D35" s="348"/>
      <c r="E35" s="348"/>
      <c r="F35" s="348"/>
      <c r="G35" s="348"/>
      <c r="H35" s="349"/>
      <c r="I35" s="350"/>
      <c r="J35" s="351"/>
      <c r="K35" s="351"/>
      <c r="L35" s="351"/>
      <c r="M35" s="352"/>
      <c r="N35" s="311"/>
      <c r="O35" s="312"/>
      <c r="P35" s="312"/>
      <c r="Q35" s="313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07" t="s">
        <v>127</v>
      </c>
      <c r="B36" s="108"/>
      <c r="C36" s="108"/>
      <c r="D36" s="108"/>
      <c r="E36" s="108"/>
      <c r="F36" s="108"/>
      <c r="G36" s="108"/>
      <c r="H36" s="109"/>
      <c r="I36" s="360">
        <f>SUM(I18:M35)</f>
        <v>0</v>
      </c>
      <c r="J36" s="361"/>
      <c r="K36" s="361"/>
      <c r="L36" s="361"/>
      <c r="M36" s="110" t="s">
        <v>3</v>
      </c>
      <c r="N36" s="20"/>
      <c r="O36" s="20"/>
      <c r="P36" s="20"/>
      <c r="Q36" s="21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ht="20.25" thickTop="1" thickBot="1">
      <c r="A37" s="328" t="s">
        <v>130</v>
      </c>
      <c r="B37" s="192"/>
      <c r="C37" s="192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329"/>
    </row>
    <row r="38" spans="1:35" ht="20.25" thickTop="1" thickBot="1">
      <c r="A38" s="111" t="s">
        <v>131</v>
      </c>
      <c r="B38" s="112"/>
      <c r="C38" s="112"/>
      <c r="D38" s="113"/>
      <c r="E38" s="104" t="s">
        <v>23</v>
      </c>
      <c r="F38" s="105"/>
      <c r="G38" s="105"/>
      <c r="H38" s="106"/>
      <c r="I38" s="114" t="s">
        <v>132</v>
      </c>
      <c r="J38" s="105" t="s">
        <v>133</v>
      </c>
      <c r="K38" s="105"/>
      <c r="L38" s="104" t="s">
        <v>125</v>
      </c>
      <c r="M38" s="105"/>
      <c r="N38" s="106"/>
      <c r="O38" s="104" t="s">
        <v>134</v>
      </c>
      <c r="P38" s="115"/>
      <c r="Q38" s="116"/>
    </row>
    <row r="39" spans="1:35" ht="19.5" thickTop="1">
      <c r="A39" s="330"/>
      <c r="B39" s="331"/>
      <c r="C39" s="331"/>
      <c r="D39" s="332"/>
      <c r="E39" s="333"/>
      <c r="F39" s="334"/>
      <c r="G39" s="334"/>
      <c r="H39" s="335"/>
      <c r="I39" s="117"/>
      <c r="J39" s="336"/>
      <c r="K39" s="335"/>
      <c r="L39" s="337"/>
      <c r="M39" s="338"/>
      <c r="N39" s="339"/>
      <c r="O39" s="340"/>
      <c r="P39" s="341"/>
      <c r="Q39" s="342"/>
    </row>
    <row r="40" spans="1:35">
      <c r="A40" s="308"/>
      <c r="B40" s="309"/>
      <c r="C40" s="309"/>
      <c r="D40" s="310"/>
      <c r="E40" s="311"/>
      <c r="F40" s="312"/>
      <c r="G40" s="312"/>
      <c r="H40" s="313"/>
      <c r="I40" s="118"/>
      <c r="J40" s="314"/>
      <c r="K40" s="313"/>
      <c r="L40" s="315"/>
      <c r="M40" s="316"/>
      <c r="N40" s="317"/>
      <c r="O40" s="311"/>
      <c r="P40" s="312"/>
      <c r="Q40" s="313"/>
    </row>
    <row r="41" spans="1:35">
      <c r="A41" s="308"/>
      <c r="B41" s="309"/>
      <c r="C41" s="309"/>
      <c r="D41" s="310"/>
      <c r="E41" s="311"/>
      <c r="F41" s="312"/>
      <c r="G41" s="312"/>
      <c r="H41" s="313"/>
      <c r="I41" s="118"/>
      <c r="J41" s="314"/>
      <c r="K41" s="313"/>
      <c r="L41" s="315"/>
      <c r="M41" s="316"/>
      <c r="N41" s="317"/>
      <c r="O41" s="311"/>
      <c r="P41" s="312"/>
      <c r="Q41" s="313"/>
    </row>
    <row r="42" spans="1:35">
      <c r="A42" s="308"/>
      <c r="B42" s="309"/>
      <c r="C42" s="309"/>
      <c r="D42" s="310"/>
      <c r="E42" s="311"/>
      <c r="F42" s="312"/>
      <c r="G42" s="312"/>
      <c r="H42" s="313"/>
      <c r="I42" s="118"/>
      <c r="J42" s="314"/>
      <c r="K42" s="313"/>
      <c r="L42" s="315"/>
      <c r="M42" s="316"/>
      <c r="N42" s="317"/>
      <c r="O42" s="311"/>
      <c r="P42" s="312"/>
      <c r="Q42" s="313"/>
    </row>
    <row r="43" spans="1:35">
      <c r="A43" s="308"/>
      <c r="B43" s="309"/>
      <c r="C43" s="309"/>
      <c r="D43" s="310"/>
      <c r="E43" s="311"/>
      <c r="F43" s="312"/>
      <c r="G43" s="312"/>
      <c r="H43" s="313"/>
      <c r="I43" s="118"/>
      <c r="J43" s="314"/>
      <c r="K43" s="313"/>
      <c r="L43" s="315"/>
      <c r="M43" s="316"/>
      <c r="N43" s="317"/>
      <c r="O43" s="311"/>
      <c r="P43" s="312"/>
      <c r="Q43" s="313"/>
    </row>
    <row r="44" spans="1:35" ht="19.5" thickBot="1">
      <c r="A44" s="318"/>
      <c r="B44" s="319"/>
      <c r="C44" s="319"/>
      <c r="D44" s="320"/>
      <c r="E44" s="321"/>
      <c r="F44" s="322"/>
      <c r="G44" s="322"/>
      <c r="H44" s="323"/>
      <c r="I44" s="119"/>
      <c r="J44" s="324"/>
      <c r="K44" s="323"/>
      <c r="L44" s="325"/>
      <c r="M44" s="326"/>
      <c r="N44" s="327"/>
      <c r="O44" s="321"/>
      <c r="P44" s="322"/>
      <c r="Q44" s="323"/>
    </row>
    <row r="45" spans="1:35" ht="19.5" thickTop="1">
      <c r="A45" s="22" t="s">
        <v>135</v>
      </c>
      <c r="B45" s="23"/>
      <c r="C45" s="23"/>
      <c r="D45" s="23"/>
      <c r="E45" s="23"/>
      <c r="F45" s="23"/>
      <c r="G45" s="23"/>
      <c r="H45" s="23"/>
      <c r="I45" s="24"/>
      <c r="J45" s="24"/>
      <c r="K45" s="24"/>
      <c r="L45" s="24"/>
      <c r="M45" s="24"/>
      <c r="N45" s="24"/>
      <c r="O45" s="24"/>
      <c r="P45" s="24"/>
      <c r="Q45" s="24"/>
    </row>
  </sheetData>
  <mergeCells count="147">
    <mergeCell ref="N8:P8"/>
    <mergeCell ref="B9:E9"/>
    <mergeCell ref="F9:I9"/>
    <mergeCell ref="J9:M9"/>
    <mergeCell ref="N9:Q9"/>
    <mergeCell ref="F10:I10"/>
    <mergeCell ref="J10:M10"/>
    <mergeCell ref="N10:P10"/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B11:D11"/>
    <mergeCell ref="F11:H11"/>
    <mergeCell ref="J11:L11"/>
    <mergeCell ref="N11:P11"/>
    <mergeCell ref="A13:A15"/>
    <mergeCell ref="B13:E13"/>
    <mergeCell ref="F13:I13"/>
    <mergeCell ref="J13:M13"/>
    <mergeCell ref="N13:Q13"/>
    <mergeCell ref="B14:E14"/>
    <mergeCell ref="A16:Q16"/>
    <mergeCell ref="A17:B17"/>
    <mergeCell ref="A18:B18"/>
    <mergeCell ref="C18:H18"/>
    <mergeCell ref="I18:M18"/>
    <mergeCell ref="N18:Q18"/>
    <mergeCell ref="F14:I14"/>
    <mergeCell ref="J14:M14"/>
    <mergeCell ref="N14:Q14"/>
    <mergeCell ref="B15:D15"/>
    <mergeCell ref="F15:H15"/>
    <mergeCell ref="J15:L15"/>
    <mergeCell ref="N15:P15"/>
    <mergeCell ref="A21:B21"/>
    <mergeCell ref="C21:H21"/>
    <mergeCell ref="I21:M21"/>
    <mergeCell ref="N21:Q21"/>
    <mergeCell ref="A22:B22"/>
    <mergeCell ref="C22:H22"/>
    <mergeCell ref="I22:M22"/>
    <mergeCell ref="N22:Q22"/>
    <mergeCell ref="A19:B19"/>
    <mergeCell ref="C19:H19"/>
    <mergeCell ref="I19:M19"/>
    <mergeCell ref="N19:Q19"/>
    <mergeCell ref="A20:B20"/>
    <mergeCell ref="C20:H20"/>
    <mergeCell ref="I20:M20"/>
    <mergeCell ref="N20:Q20"/>
    <mergeCell ref="C26:H26"/>
    <mergeCell ref="I26:M26"/>
    <mergeCell ref="N26:Q26"/>
    <mergeCell ref="A23:B23"/>
    <mergeCell ref="C23:H23"/>
    <mergeCell ref="I23:M23"/>
    <mergeCell ref="N23:Q23"/>
    <mergeCell ref="A24:B24"/>
    <mergeCell ref="C24:H24"/>
    <mergeCell ref="I24:M24"/>
    <mergeCell ref="N24:Q24"/>
    <mergeCell ref="I36:L36"/>
    <mergeCell ref="T17:U17"/>
    <mergeCell ref="A33:B33"/>
    <mergeCell ref="C33:H33"/>
    <mergeCell ref="I33:M33"/>
    <mergeCell ref="N33:Q33"/>
    <mergeCell ref="A34:B34"/>
    <mergeCell ref="C34:H34"/>
    <mergeCell ref="I34:M34"/>
    <mergeCell ref="N34:Q34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V17:Y17"/>
    <mergeCell ref="X19:Y19"/>
    <mergeCell ref="X20:Y20"/>
    <mergeCell ref="X21:Y21"/>
    <mergeCell ref="X22:Y22"/>
    <mergeCell ref="A35:B35"/>
    <mergeCell ref="C35:H35"/>
    <mergeCell ref="I35:M35"/>
    <mergeCell ref="N35:Q35"/>
    <mergeCell ref="I30:M30"/>
    <mergeCell ref="N30:Q30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A37:Q37"/>
    <mergeCell ref="A39:D39"/>
    <mergeCell ref="E39:H39"/>
    <mergeCell ref="J39:K39"/>
    <mergeCell ref="L39:N39"/>
    <mergeCell ref="O39:Q39"/>
    <mergeCell ref="A40:D40"/>
    <mergeCell ref="E40:H40"/>
    <mergeCell ref="J40:K40"/>
    <mergeCell ref="L40:N40"/>
    <mergeCell ref="O40:Q40"/>
    <mergeCell ref="A41:D41"/>
    <mergeCell ref="E41:H41"/>
    <mergeCell ref="J41:K41"/>
    <mergeCell ref="L41:N41"/>
    <mergeCell ref="O41:Q41"/>
    <mergeCell ref="A42:D42"/>
    <mergeCell ref="E42:H42"/>
    <mergeCell ref="J42:K42"/>
    <mergeCell ref="L42:N42"/>
    <mergeCell ref="O42:Q42"/>
    <mergeCell ref="A43:D43"/>
    <mergeCell ref="E43:H43"/>
    <mergeCell ref="J43:K43"/>
    <mergeCell ref="L43:N43"/>
    <mergeCell ref="O43:Q43"/>
    <mergeCell ref="A44:D44"/>
    <mergeCell ref="E44:H44"/>
    <mergeCell ref="J44:K44"/>
    <mergeCell ref="L44:N44"/>
    <mergeCell ref="O44:Q44"/>
  </mergeCells>
  <phoneticPr fontId="3"/>
  <dataValidations count="4">
    <dataValidation type="list" allowBlank="1" showInputMessage="1" showErrorMessage="1" sqref="N10:P10" xr:uid="{CC3EFDC8-26B9-475D-9540-A316B908E849}">
      <formula1>$AD$2:$AD$4</formula1>
    </dataValidation>
    <dataValidation type="list" allowBlank="1" showInputMessage="1" sqref="A18:B35" xr:uid="{F3FDF635-05CB-48DD-959F-A3ADBC56B5FA}">
      <formula1>"BELS認証費,設備費,工事費,事務費"</formula1>
    </dataValidation>
    <dataValidation allowBlank="1" showInputMessage="1" sqref="A36:B36 M36 D36:H36 N18:N36 O21:Q36 I18:I36 J20:M35 C18:C36" xr:uid="{00F936B6-61AC-41C6-9B69-56193032A5C7}"/>
    <dataValidation type="list" allowBlank="1" showInputMessage="1" showErrorMessage="1" sqref="V17:X17" xr:uid="{846451C3-1A89-43C0-A992-A5F323215EDF}">
      <formula1>$T$19:$T$22</formula1>
    </dataValidation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rowBreaks count="1" manualBreakCount="1">
    <brk id="36" max="16383" man="1"/>
  </rowBreaks>
  <colBreaks count="1" manualBreakCount="1">
    <brk id="17" max="4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はじめに </vt:lpstr>
      <vt:lpstr>記入例（消費税課税事業者向け）</vt:lpstr>
      <vt:lpstr>記入例 (簡易課税事業者等向け)</vt:lpstr>
      <vt:lpstr>単年度事業 (LC-ZEB)</vt:lpstr>
      <vt:lpstr>単年度事業 (車載型、充放電、充電あり）</vt:lpstr>
      <vt:lpstr>'記入例 (簡易課税事業者等向け)'!Print_Area</vt:lpstr>
      <vt:lpstr>'記入例（消費税課税事業者向け）'!Print_Area</vt:lpstr>
      <vt:lpstr>'単年度事業 (LC-ZEB)'!Print_Area</vt:lpstr>
      <vt:lpstr>'単年度事業 (車載型、充放電、充電あり）'!Print_Area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2025-06-04T08:15:06Z</cp:lastPrinted>
  <dcterms:created xsi:type="dcterms:W3CDTF">2016-04-10T04:28:02Z</dcterms:created>
  <dcterms:modified xsi:type="dcterms:W3CDTF">2025-06-05T00:12:05Z</dcterms:modified>
</cp:coreProperties>
</file>